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аздел1 для заполнения" sheetId="1" state="visible" r:id="rId2"/>
    <sheet name="раздел 2 для ОУ для заполнения" sheetId="2" state="visible" r:id="rId3"/>
  </sheets>
  <definedNames>
    <definedName function="false" hidden="false" localSheetId="1" name="_xlnm.Print_Area" vbProcedure="false">'раздел 2 для ОУ для заполнения'!$A$1:$H$42</definedName>
    <definedName function="false" hidden="false" localSheetId="0" name="_xlnm.Print_Area" vbProcedure="false">'раздел1 для заполнения'!$A$1:$J$137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<sst xmlns="http://schemas.openxmlformats.org/spreadsheetml/2006/main" count="378" uniqueCount="173">
  <si>
    <t xml:space="preserve">"Согласовано"</t>
  </si>
  <si>
    <t xml:space="preserve">"Утверждаю"</t>
  </si>
  <si>
    <t xml:space="preserve">Председатель комитета образования Гатчинского муниципального района Ленинградской области</t>
  </si>
  <si>
    <t xml:space="preserve">Директор</t>
  </si>
  <si>
    <t xml:space="preserve">_______________________ Н.А.Быстрых</t>
  </si>
  <si>
    <t xml:space="preserve">(наименование должности уполномоченного лица учреждения)</t>
  </si>
  <si>
    <t xml:space="preserve">МБОУ «Гатчинский лицей №3»</t>
  </si>
  <si>
    <t xml:space="preserve">(наименование учреждения)</t>
  </si>
  <si>
    <t xml:space="preserve">Е.Э.Линчевский</t>
  </si>
  <si>
    <t xml:space="preserve">(подпись)</t>
  </si>
  <si>
    <t xml:space="preserve">(расшифровка подписи)</t>
  </si>
  <si>
    <t xml:space="preserve">"_______"   декабря  2022 г.</t>
  </si>
  <si>
    <t xml:space="preserve">                                                              План финансово-хозяйственной деятельности </t>
  </si>
  <si>
    <t xml:space="preserve">                                                                    на 2022 год и плановый период 2023 и 2024 годов </t>
  </si>
  <si>
    <t xml:space="preserve">Коды</t>
  </si>
  <si>
    <t xml:space="preserve">                                                                                                  от "30"декабря 2022г.</t>
  </si>
  <si>
    <t xml:space="preserve">Дата</t>
  </si>
  <si>
    <t xml:space="preserve">Орган, осуществляющий</t>
  </si>
  <si>
    <t xml:space="preserve">по Сводному реестру</t>
  </si>
  <si>
    <r>
      <rPr>
        <sz val="10"/>
        <rFont val="Times New Roman"/>
        <family val="1"/>
        <charset val="204"/>
      </rPr>
      <t xml:space="preserve">функции и полномочия учредителя    </t>
    </r>
    <r>
      <rPr>
        <u val="single"/>
        <sz val="12"/>
        <rFont val="Times New Roman"/>
        <family val="1"/>
        <charset val="204"/>
      </rPr>
      <t xml:space="preserve">Комитет образования Гатчинского муницпального района Ленинградской области</t>
    </r>
  </si>
  <si>
    <t xml:space="preserve">глава по БК</t>
  </si>
  <si>
    <t xml:space="preserve">Учреждение Муниципальное бюджетное общеобразовательное учреждение «Гатчинский лицей № 3 имени Героя Советского Союза А.И.Перегудова»</t>
  </si>
  <si>
    <t xml:space="preserve">ИНН</t>
  </si>
  <si>
    <t xml:space="preserve">КПП</t>
  </si>
  <si>
    <t xml:space="preserve">470501001</t>
  </si>
  <si>
    <t xml:space="preserve">Единица измерения: руб.</t>
  </si>
  <si>
    <t xml:space="preserve">по ОКЕИ</t>
  </si>
  <si>
    <t xml:space="preserve">Раздел 1. Поступления и выплаты</t>
  </si>
  <si>
    <t xml:space="preserve">Наименование показателя</t>
  </si>
  <si>
    <t xml:space="preserve">Код строки</t>
  </si>
  <si>
    <t xml:space="preserve">Код по бюджетной классификации Российской Федерации &lt;3&gt;</t>
  </si>
  <si>
    <t xml:space="preserve">Аналитический код </t>
  </si>
  <si>
    <t xml:space="preserve">Сумма</t>
  </si>
  <si>
    <t xml:space="preserve">Подраздел</t>
  </si>
  <si>
    <t xml:space="preserve">Код субсидии</t>
  </si>
  <si>
    <t xml:space="preserve">КВФО</t>
  </si>
  <si>
    <t xml:space="preserve">на 2022 г. текущий финансовый год</t>
  </si>
  <si>
    <t xml:space="preserve">на 2023 г. первый год планового периода</t>
  </si>
  <si>
    <t xml:space="preserve">на 2024 г. второй год планового периода</t>
  </si>
  <si>
    <t xml:space="preserve">за пределами планового периода</t>
  </si>
  <si>
    <t xml:space="preserve">4.1.</t>
  </si>
  <si>
    <t xml:space="preserve">4.2.</t>
  </si>
  <si>
    <t xml:space="preserve">4.3.</t>
  </si>
  <si>
    <t xml:space="preserve">Остаток средств на начало текущего финансового года </t>
  </si>
  <si>
    <t xml:space="preserve">X</t>
  </si>
  <si>
    <t xml:space="preserve">Остаток средств на конец текущего финансового года</t>
  </si>
  <si>
    <t xml:space="preserve">Доходы, всего:</t>
  </si>
  <si>
    <t xml:space="preserve">х</t>
  </si>
  <si>
    <t xml:space="preserve">в том числе:</t>
  </si>
  <si>
    <t xml:space="preserve">доходы от собственности, всего</t>
  </si>
  <si>
    <t xml:space="preserve">доходы от операционной и финансовой аренды</t>
  </si>
  <si>
    <t xml:space="preserve">0702</t>
  </si>
  <si>
    <t xml:space="preserve">иные доходы от собственности</t>
  </si>
  <si>
    <t xml:space="preserve">доходы от оказания услуг, работ, компенсации затрат учреждений, всего</t>
  </si>
  <si>
    <t xml:space="preserve">доходы муниципальных учреждений от поступлений субсидий на финансовое обеспечение выполнения ими муниципального задания</t>
  </si>
  <si>
    <t xml:space="preserve">400401 400402 400403 000343</t>
  </si>
  <si>
    <t xml:space="preserve">0707</t>
  </si>
  <si>
    <t xml:space="preserve">1003</t>
  </si>
  <si>
    <t xml:space="preserve">000342</t>
  </si>
  <si>
    <t xml:space="preserve">доходы от оказания платных услуг</t>
  </si>
  <si>
    <t xml:space="preserve">доходы от организаторов питания (коммунальные услуги)</t>
  </si>
  <si>
    <t xml:space="preserve">Ежемесячное денежное вознаграждение за классное руководство педагогическим работникам</t>
  </si>
  <si>
    <t xml:space="preserve">доходы от штрафов, пеней, иных сумм принудительного изъятия, всего</t>
  </si>
  <si>
    <t xml:space="preserve">возмещение ущерба в соответствии с законодательством Российской Федерации, в том числе при возникновении страховых случаев</t>
  </si>
  <si>
    <t xml:space="preserve">безвозмездные денежные поступления, всего</t>
  </si>
  <si>
    <t xml:space="preserve">от субсидии на иные цели</t>
  </si>
  <si>
    <t xml:space="preserve">400334 400302 000358 400131</t>
  </si>
  <si>
    <t xml:space="preserve">0705</t>
  </si>
  <si>
    <t xml:space="preserve">000308</t>
  </si>
  <si>
    <t xml:space="preserve">000337</t>
  </si>
  <si>
    <t xml:space="preserve">0709</t>
  </si>
  <si>
    <t xml:space="preserve">400361 400362</t>
  </si>
  <si>
    <t xml:space="preserve">от субсидии на осуществление капитальных вложений</t>
  </si>
  <si>
    <t xml:space="preserve">иных безвозмездных перечислений от физических и юридических лиц</t>
  </si>
  <si>
    <t xml:space="preserve">0000</t>
  </si>
  <si>
    <t xml:space="preserve">000000</t>
  </si>
  <si>
    <t xml:space="preserve">прочие доходы, всего</t>
  </si>
  <si>
    <t xml:space="preserve">доходы от операций с активами, всего</t>
  </si>
  <si>
    <t xml:space="preserve">прочие поступления, всего </t>
  </si>
  <si>
    <t xml:space="preserve">из них:</t>
  </si>
  <si>
    <t xml:space="preserve">увеличение остатков денежных средств за счет возврата дебиторской задолженности прошлых лет</t>
  </si>
  <si>
    <t xml:space="preserve">Расходы, всего</t>
  </si>
  <si>
    <t xml:space="preserve">на выплаты персоналу, всего</t>
  </si>
  <si>
    <t xml:space="preserve">оплата труда</t>
  </si>
  <si>
    <t xml:space="preserve">000343</t>
  </si>
  <si>
    <t xml:space="preserve">400361</t>
  </si>
  <si>
    <t xml:space="preserve">прочие выплаты персоналу, в том числе компенсационного характера</t>
  </si>
  <si>
    <t xml:space="preserve">в том числе: оплата б/листов</t>
  </si>
  <si>
    <t xml:space="preserve">оплата б/листов</t>
  </si>
  <si>
    <t xml:space="preserve">взносы по обязательному социальному страхованию на выплаты по оплате труда работников и иные выплаты работникам учреждений, всего</t>
  </si>
  <si>
    <t xml:space="preserve">на выплаты по оплате труда</t>
  </si>
  <si>
    <t xml:space="preserve">5</t>
  </si>
  <si>
    <t xml:space="preserve">социальные и иные выплаты населению, всего</t>
  </si>
  <si>
    <t xml:space="preserve">пособия, компенсации и иные социальные выплаты гражданам, кроме публичных нормативных обязательств</t>
  </si>
  <si>
    <t xml:space="preserve">приобретение товаров, работ, услуг в пользу граждан в целях их социального обеспечения</t>
  </si>
  <si>
    <t xml:space="preserve">Иные выплаты населению</t>
  </si>
  <si>
    <t xml:space="preserve">уплата налогов, сборов и иных платежей, всего</t>
  </si>
  <si>
    <t xml:space="preserve">налог на имущество организаций и земельный налог</t>
  </si>
  <si>
    <t xml:space="preserve">иные налоги (включаемые в состав расходов) в бюджеты бюджетной системы Российской Федерации, а также государственная пошлина</t>
  </si>
  <si>
    <t xml:space="preserve">уплата штрафов (в том числе административных), пеней, иных платежей</t>
  </si>
  <si>
    <t xml:space="preserve">безвозмездные перечисления организациям и физическим лицам, всего</t>
  </si>
  <si>
    <t xml:space="preserve">гранты, предоставляемые другим организациям и физическим лицам</t>
  </si>
  <si>
    <t xml:space="preserve">прочие выплаты (кроме выплат на закупку товаров, работ, услуг)</t>
  </si>
  <si>
    <t xml:space="preserve"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</si>
  <si>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 xml:space="preserve">расходы на закупку товаров, работ, услуг, всего</t>
  </si>
  <si>
    <t xml:space="preserve">закупку товаров, работ, услуг в целях капитального ремонта муниципального имущества</t>
  </si>
  <si>
    <t xml:space="preserve">прочую закупку товаров, работ и услуг, всего</t>
  </si>
  <si>
    <t xml:space="preserve">закупку энергетических ресурсов</t>
  </si>
  <si>
    <t xml:space="preserve">закупку энергетических ресурсов  от платных потребителей</t>
  </si>
  <si>
    <t xml:space="preserve">капитальные вложения в объекты муниципальной собственности, всего</t>
  </si>
  <si>
    <t xml:space="preserve">приобретение объектов недвижимого имущества муниципальными учреждениями</t>
  </si>
  <si>
    <t xml:space="preserve">строительство (реконструкция) объектов недвижимого имущества муниципальными учреждениями</t>
  </si>
  <si>
    <t xml:space="preserve">Выплаты, уменьшающие доход, всего </t>
  </si>
  <si>
    <t xml:space="preserve">налог на прибыль </t>
  </si>
  <si>
    <t xml:space="preserve">налог на добавленную стоимость </t>
  </si>
  <si>
    <t xml:space="preserve">прочие налоги, уменьшающие доход </t>
  </si>
  <si>
    <t xml:space="preserve">Прочие выплаты, всего </t>
  </si>
  <si>
    <t xml:space="preserve">возврат в бюджет средств субсидии</t>
  </si>
  <si>
    <t xml:space="preserve">Раздел 2. Сведения по выплатам на закупки товаров, работ, услуг </t>
  </si>
  <si>
    <t xml:space="preserve">N п/п</t>
  </si>
  <si>
    <t xml:space="preserve">Коды строк</t>
  </si>
  <si>
    <t xml:space="preserve">Год начала закупки</t>
  </si>
  <si>
    <t xml:space="preserve">на 2022 г. (текущий финансовый год)</t>
  </si>
  <si>
    <t xml:space="preserve">на 2023 г. (первый год планового периода)</t>
  </si>
  <si>
    <t xml:space="preserve">на 2024 г. (второй год планового периода)</t>
  </si>
  <si>
    <t xml:space="preserve">Выплаты на закупку товаров, работ, услуг, всего </t>
  </si>
  <si>
    <t xml:space="preserve">1.1.</t>
  </si>
  <si>
    <r>
      <rPr>
        <sz val="10"/>
        <color rgb="FF000000"/>
        <rFont val="Times New Roman"/>
        <family val="1"/>
        <charset val="204"/>
      </rPr>
      <t xml:space="preserve">по контрактам (договорам), заключенным до начала текущего финансового года без применения норм Федерального </t>
    </r>
    <r>
      <rPr>
        <sz val="10"/>
        <color rgb="FF0000FF"/>
        <rFont val="Times New Roman"/>
        <family val="1"/>
        <charset val="204"/>
      </rPr>
      <t xml:space="preserve">закона</t>
    </r>
    <r>
      <rPr>
        <sz val="10"/>
        <color rgb="FF000000"/>
        <rFont val="Times New Roman"/>
        <family val="1"/>
        <charset val="204"/>
      </rPr>
      <t xml:space="preserve"> от 5 апреля 2013 года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</t>
    </r>
    <r>
      <rPr>
        <sz val="10"/>
        <color rgb="FF0000FF"/>
        <rFont val="Times New Roman"/>
        <family val="1"/>
        <charset val="204"/>
      </rPr>
      <t xml:space="preserve">закона</t>
    </r>
    <r>
      <rPr>
        <sz val="10"/>
        <color rgb="FF000000"/>
        <rFont val="Times New Roman"/>
        <family val="1"/>
        <charset val="204"/>
      </rPr>
      <t xml:space="preserve"> от 18 июля 2011 года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 </t>
    </r>
  </si>
  <si>
    <t xml:space="preserve">1.2.</t>
  </si>
  <si>
    <r>
      <rPr>
        <sz val="10"/>
        <color rgb="FF000000"/>
        <rFont val="Times New Roman"/>
        <family val="1"/>
        <charset val="204"/>
      </rPr>
      <t xml:space="preserve">по контрактам (договорам), планируемым к заключению в соответствующем финансовом году без применения норм Федерального </t>
    </r>
    <r>
      <rPr>
        <sz val="10"/>
        <color rgb="FF0000FF"/>
        <rFont val="Times New Roman"/>
        <family val="1"/>
        <charset val="204"/>
      </rPr>
      <t xml:space="preserve">закона</t>
    </r>
    <r>
      <rPr>
        <sz val="10"/>
        <color rgb="FF000000"/>
        <rFont val="Times New Roman"/>
        <family val="1"/>
        <charset val="204"/>
      </rPr>
      <t xml:space="preserve"> N 44-ФЗ и Федерального </t>
    </r>
    <r>
      <rPr>
        <sz val="10"/>
        <color rgb="FF0000FF"/>
        <rFont val="Times New Roman"/>
        <family val="1"/>
        <charset val="204"/>
      </rPr>
      <t xml:space="preserve">закона</t>
    </r>
    <r>
      <rPr>
        <sz val="10"/>
        <color rgb="FF000000"/>
        <rFont val="Times New Roman"/>
        <family val="1"/>
        <charset val="204"/>
      </rPr>
      <t xml:space="preserve"> N 223-ФЗ </t>
    </r>
  </si>
  <si>
    <t xml:space="preserve">1.3.</t>
  </si>
  <si>
    <r>
      <rPr>
        <sz val="10"/>
        <color rgb="FF000000"/>
        <rFont val="Times New Roman"/>
        <family val="1"/>
        <charset val="204"/>
      </rPr>
      <t xml:space="preserve">по контрактам (договорам), заключенным до начала текущего финансового года с учетом требований Федерального </t>
    </r>
    <r>
      <rPr>
        <sz val="10"/>
        <color rgb="FF0000FF"/>
        <rFont val="Times New Roman"/>
        <family val="1"/>
        <charset val="204"/>
      </rPr>
      <t xml:space="preserve">закона</t>
    </r>
    <r>
      <rPr>
        <sz val="10"/>
        <color rgb="FF000000"/>
        <rFont val="Times New Roman"/>
        <family val="1"/>
        <charset val="204"/>
      </rPr>
      <t xml:space="preserve"> N 44-ФЗ и Федерального </t>
    </r>
    <r>
      <rPr>
        <sz val="10"/>
        <color rgb="FF0000FF"/>
        <rFont val="Times New Roman"/>
        <family val="1"/>
        <charset val="204"/>
      </rPr>
      <t xml:space="preserve">закона</t>
    </r>
    <r>
      <rPr>
        <sz val="10"/>
        <color rgb="FF000000"/>
        <rFont val="Times New Roman"/>
        <family val="1"/>
        <charset val="204"/>
      </rPr>
      <t xml:space="preserve"> N 223-ФЗ </t>
    </r>
  </si>
  <si>
    <t xml:space="preserve">1.4.</t>
  </si>
  <si>
    <r>
      <rPr>
        <sz val="10"/>
        <color rgb="FF000000"/>
        <rFont val="Times New Roman"/>
        <family val="1"/>
        <charset val="204"/>
      </rPr>
      <t xml:space="preserve">по контрактам (договорам), планируемым к заключению в соответствующем финансовом году с учетом требований Федерального </t>
    </r>
    <r>
      <rPr>
        <sz val="10"/>
        <color rgb="FF0000FF"/>
        <rFont val="Times New Roman"/>
        <family val="1"/>
        <charset val="204"/>
      </rPr>
      <t xml:space="preserve">закона</t>
    </r>
    <r>
      <rPr>
        <sz val="10"/>
        <color rgb="FF000000"/>
        <rFont val="Times New Roman"/>
        <family val="1"/>
        <charset val="204"/>
      </rPr>
      <t xml:space="preserve"> N 44-ФЗ и Федерального </t>
    </r>
    <r>
      <rPr>
        <sz val="10"/>
        <color rgb="FF0000FF"/>
        <rFont val="Times New Roman"/>
        <family val="1"/>
        <charset val="204"/>
      </rPr>
      <t xml:space="preserve">закона</t>
    </r>
    <r>
      <rPr>
        <sz val="10"/>
        <color rgb="FF000000"/>
        <rFont val="Times New Roman"/>
        <family val="1"/>
        <charset val="204"/>
      </rPr>
      <t xml:space="preserve"> N 223-ФЗ </t>
    </r>
  </si>
  <si>
    <t xml:space="preserve">1.4.1.</t>
  </si>
  <si>
    <t xml:space="preserve">за счет субсидий, предоставляемых на финансовое обеспечение выполнения государственного задания</t>
  </si>
  <si>
    <t xml:space="preserve">мз</t>
  </si>
  <si>
    <t xml:space="preserve">1.4.1.1.</t>
  </si>
  <si>
    <t xml:space="preserve">в соответствии с Федеральным законом N 44-ФЗ</t>
  </si>
  <si>
    <t xml:space="preserve">1.4.1.2.</t>
  </si>
  <si>
    <r>
      <rPr>
        <sz val="10"/>
        <color rgb="FF000000"/>
        <rFont val="Times New Roman"/>
        <family val="1"/>
        <charset val="204"/>
      </rPr>
      <t xml:space="preserve">в соответствии с Федеральным </t>
    </r>
    <r>
      <rPr>
        <sz val="10"/>
        <color rgb="FF0000FF"/>
        <rFont val="Times New Roman"/>
        <family val="1"/>
        <charset val="204"/>
      </rPr>
      <t xml:space="preserve">законом</t>
    </r>
    <r>
      <rPr>
        <sz val="10"/>
        <color rgb="FF000000"/>
        <rFont val="Times New Roman"/>
        <family val="1"/>
        <charset val="204"/>
      </rPr>
      <t xml:space="preserve"> N 223-ФЗ </t>
    </r>
  </si>
  <si>
    <t xml:space="preserve">1.4.2.</t>
  </si>
  <si>
    <t xml:space="preserve">за счет субсидий, предоставляемых в соответствии с абзацем вторым пункта 1 статьи 78.1 Бюджетного кодекса Российской Федерации</t>
  </si>
  <si>
    <t xml:space="preserve">иные цели</t>
  </si>
  <si>
    <t xml:space="preserve">1.4.2.1</t>
  </si>
  <si>
    <t xml:space="preserve">1.4.2.2.</t>
  </si>
  <si>
    <t xml:space="preserve">1.4.3.</t>
  </si>
  <si>
    <t xml:space="preserve">за счет субсидий, предоставляемых на осуществление капитальных вложений </t>
  </si>
  <si>
    <t xml:space="preserve">кап.влож.</t>
  </si>
  <si>
    <t xml:space="preserve">1.4.4.</t>
  </si>
  <si>
    <t xml:space="preserve">за счет прочих источников финансового обеспечения</t>
  </si>
  <si>
    <t xml:space="preserve">внебюджет</t>
  </si>
  <si>
    <t xml:space="preserve">1.4.4.1.</t>
  </si>
  <si>
    <t xml:space="preserve">1.4.4.2.</t>
  </si>
  <si>
    <t xml:space="preserve">в соответствии с Федеральным законом N 223-ФЗ</t>
  </si>
  <si>
    <t xml:space="preserve">2.</t>
  </si>
  <si>
    <r>
      <rPr>
        <sz val="11"/>
        <color rgb="FF000000"/>
        <rFont val="Times New Roman"/>
        <family val="1"/>
        <charset val="204"/>
      </rPr>
      <t xml:space="preserve">Итого по контрактам, планируемым к заключению в соответствующем финансовом году в соответствии с Федеральным </t>
    </r>
    <r>
      <rPr>
        <sz val="11"/>
        <color rgb="FF0000FF"/>
        <rFont val="Times New Roman"/>
        <family val="1"/>
        <charset val="204"/>
      </rPr>
      <t xml:space="preserve">законом</t>
    </r>
    <r>
      <rPr>
        <sz val="11"/>
        <color rgb="FF000000"/>
        <rFont val="Times New Roman"/>
        <family val="1"/>
        <charset val="204"/>
      </rPr>
      <t xml:space="preserve"> N 44-ФЗ, по соответствующему году закупки </t>
    </r>
  </si>
  <si>
    <t xml:space="preserve">в том числе по году начала закупки:</t>
  </si>
  <si>
    <t xml:space="preserve">3.</t>
  </si>
  <si>
    <t xml:space="preserve"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</si>
  <si>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Руководитель учреждения</t>
  </si>
  <si>
    <r>
      <rPr>
        <sz val="10"/>
        <color rgb="FF000000"/>
        <rFont val="Times New Roman"/>
        <family val="1"/>
        <charset val="204"/>
      </rPr>
      <t xml:space="preserve">(уполномоченное лицо учреждения)       _Директор      _________________    </t>
    </r>
    <r>
      <rPr>
        <sz val="11"/>
        <color rgb="FF000000"/>
        <rFont val="Times New Roman"/>
        <family val="1"/>
        <charset val="204"/>
      </rPr>
      <t xml:space="preserve">   _Е.Э.Линчевский_</t>
    </r>
    <r>
      <rPr>
        <sz val="10"/>
        <color rgb="FF000000"/>
        <rFont val="Times New Roman"/>
        <family val="1"/>
        <charset val="204"/>
      </rPr>
      <t xml:space="preserve">___________</t>
    </r>
  </si>
  <si>
    <t xml:space="preserve">                                                                                 (должность)                       (подпись)</t>
  </si>
  <si>
    <t xml:space="preserve">Главный бухгалтер:                         _______________      _______________ </t>
  </si>
  <si>
    <t xml:space="preserve">А.В.Горошков</t>
  </si>
  <si>
    <t xml:space="preserve">Исполнитель                   Главный бухгалтер             _______________        _______3-34-62_________</t>
  </si>
  <si>
    <t xml:space="preserve">                                                                     (должность)                                     (подпись)</t>
  </si>
  <si>
    <t xml:space="preserve"> (телефон)</t>
  </si>
  <si>
    <t xml:space="preserve">СОГЛАСОВАНО</t>
  </si>
  <si>
    <t xml:space="preserve">(наименование должности уполномоченного лица органа-учредителя</t>
  </si>
  <si>
    <r>
      <rPr>
        <sz val="11"/>
        <color rgb="FF000000"/>
        <rFont val="Times New Roman"/>
        <family val="1"/>
        <charset val="204"/>
      </rPr>
      <t xml:space="preserve">_______________________     </t>
    </r>
    <r>
      <rPr>
        <u val="single"/>
        <sz val="11"/>
        <color rgb="FF000000"/>
        <rFont val="Times New Roman"/>
        <family val="1"/>
        <charset val="204"/>
      </rPr>
      <t xml:space="preserve">/Е.Н.Глыбина/</t>
    </r>
  </si>
  <si>
    <t xml:space="preserve">             (подпись)                                                                     (расшифровка подписи)</t>
  </si>
  <si>
    <t xml:space="preserve">"_______" ______________20_____ г.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</si>
</sst>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#,##0.00"/>
  </numFmts>
  <fonts count="2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 val="single"/>
      <sz val="10"/>
      <color rgb="FF000000"/>
      <name val="Times New Roman"/>
      <family val="1"/>
      <charset val="204"/>
    </font>
    <font>
      <u val="single"/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i val="true"/>
      <sz val="7.5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 val="true"/>
      <sz val="13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name val="Times New Roman"/>
      <family val="1"/>
      <charset val="204"/>
    </font>
    <font>
      <u val="single"/>
      <sz val="12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0"/>
      <color rgb="FF0000FF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DashDot"/>
      <right/>
      <top style="mediumDashDot"/>
      <bottom/>
      <diagonal/>
    </border>
    <border diagonalUp="false" diagonalDown="false">
      <left/>
      <right/>
      <top style="mediumDashDot"/>
      <bottom/>
      <diagonal/>
    </border>
    <border diagonalUp="false" diagonalDown="false">
      <left/>
      <right style="mediumDashDot"/>
      <top style="mediumDashDot"/>
      <bottom/>
      <diagonal/>
    </border>
    <border diagonalUp="false" diagonalDown="false">
      <left style="mediumDashDot"/>
      <right style="mediumDashDot"/>
      <top/>
      <bottom style="thin"/>
      <diagonal/>
    </border>
    <border diagonalUp="false" diagonalDown="false">
      <left style="mediumDashDot"/>
      <right style="mediumDashDot"/>
      <top style="thin"/>
      <bottom/>
      <diagonal/>
    </border>
    <border diagonalUp="false" diagonalDown="false">
      <left style="mediumDashDot"/>
      <right/>
      <top/>
      <bottom/>
      <diagonal/>
    </border>
    <border diagonalUp="false" diagonalDown="false">
      <left/>
      <right style="mediumDashDot"/>
      <top/>
      <bottom/>
      <diagonal/>
    </border>
    <border diagonalUp="false" diagonalDown="false">
      <left style="mediumDashDot"/>
      <right/>
      <top/>
      <bottom style="mediumDashDot"/>
      <diagonal/>
    </border>
    <border diagonalUp="false" diagonalDown="false">
      <left/>
      <right/>
      <top/>
      <bottom style="mediumDashDot"/>
      <diagonal/>
    </border>
    <border diagonalUp="false" diagonalDown="false">
      <left/>
      <right style="mediumDashDot"/>
      <top/>
      <bottom style="mediumDashDot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true" indent="0" shrinkToFit="tru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14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6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4" fillId="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1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true"/>
      <protection locked="true" hidden="false"/>
    </xf>
    <xf numFmtId="165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bottom" textRotation="0" wrapText="true" indent="0" shrinkToFit="tru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7" xfId="0" applyFont="true" applyBorder="true" applyAlignment="true" applyProtection="false">
      <alignment horizontal="left" vertical="bottom" textRotation="0" wrapText="true" indent="0" shrinkToFit="true"/>
      <protection locked="true" hidden="false"/>
    </xf>
    <xf numFmtId="164" fontId="2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2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bottom" textRotation="0" wrapText="true" indent="0" shrinkToFit="tru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K141"/>
  <sheetViews>
    <sheetView showFormulas="false" showGridLines="tru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C98" activeCellId="0" sqref="C98:C99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64.7"/>
    <col collapsed="false" customWidth="true" hidden="false" outlineLevel="0" max="2" min="2" style="2" width="10.29"/>
    <col collapsed="false" customWidth="true" hidden="false" outlineLevel="0" max="3" min="3" style="2" width="14.01"/>
    <col collapsed="false" customWidth="false" hidden="false" outlineLevel="0" max="4" min="4" style="3" width="9.13"/>
    <col collapsed="false" customWidth="true" hidden="false" outlineLevel="0" max="5" min="5" style="3" width="8.71"/>
    <col collapsed="false" customWidth="true" hidden="false" outlineLevel="0" max="6" min="6" style="3" width="7.41"/>
    <col collapsed="false" customWidth="true" hidden="false" outlineLevel="0" max="7" min="7" style="2" width="14.28"/>
    <col collapsed="false" customWidth="true" hidden="false" outlineLevel="0" max="8" min="8" style="2" width="15.29"/>
    <col collapsed="false" customWidth="true" hidden="false" outlineLevel="0" max="9" min="9" style="2" width="13.43"/>
    <col collapsed="false" customWidth="true" hidden="false" outlineLevel="0" max="10" min="10" style="2" width="12.29"/>
    <col collapsed="false" customWidth="false" hidden="false" outlineLevel="0" max="1024" min="11" style="4" width="9.13"/>
  </cols>
  <sheetData>
    <row r="1" customFormat="false" ht="15.75" hidden="false" customHeight="false" outlineLevel="0" collapsed="false">
      <c r="A1" s="1" t="s">
        <v>0</v>
      </c>
      <c r="F1" s="5" t="s">
        <v>1</v>
      </c>
      <c r="G1" s="5"/>
      <c r="H1" s="5"/>
      <c r="I1" s="5"/>
      <c r="J1" s="4"/>
    </row>
    <row r="2" customFormat="false" ht="36.75" hidden="false" customHeight="true" outlineLevel="0" collapsed="false">
      <c r="A2" s="6" t="s">
        <v>2</v>
      </c>
      <c r="F2" s="7"/>
      <c r="G2" s="8" t="s">
        <v>3</v>
      </c>
      <c r="H2" s="8"/>
      <c r="I2" s="8"/>
      <c r="J2" s="9"/>
      <c r="K2" s="9"/>
    </row>
    <row r="3" customFormat="false" ht="21" hidden="false" customHeight="true" outlineLevel="0" collapsed="false">
      <c r="A3" s="1" t="s">
        <v>4</v>
      </c>
      <c r="G3" s="10" t="s">
        <v>5</v>
      </c>
      <c r="H3" s="4"/>
      <c r="I3" s="4"/>
      <c r="J3" s="4"/>
    </row>
    <row r="4" customFormat="false" ht="18.75" hidden="false" customHeight="true" outlineLevel="0" collapsed="false">
      <c r="F4" s="11"/>
      <c r="G4" s="12" t="s">
        <v>6</v>
      </c>
      <c r="H4" s="12"/>
      <c r="I4" s="12"/>
      <c r="J4" s="9"/>
      <c r="K4" s="9"/>
    </row>
    <row r="5" customFormat="false" ht="15" hidden="false" customHeight="false" outlineLevel="0" collapsed="false">
      <c r="G5" s="13" t="s">
        <v>7</v>
      </c>
      <c r="H5" s="13"/>
      <c r="I5" s="13"/>
      <c r="J5" s="4"/>
    </row>
    <row r="6" customFormat="false" ht="15.75" hidden="false" customHeight="true" outlineLevel="0" collapsed="false">
      <c r="F6" s="11"/>
      <c r="G6" s="14"/>
      <c r="H6" s="14" t="s">
        <v>8</v>
      </c>
      <c r="I6" s="14"/>
      <c r="J6" s="15"/>
      <c r="K6" s="9"/>
    </row>
    <row r="7" customFormat="false" ht="15" hidden="false" customHeight="false" outlineLevel="0" collapsed="false">
      <c r="G7" s="16" t="s">
        <v>9</v>
      </c>
      <c r="H7" s="16" t="s">
        <v>10</v>
      </c>
      <c r="I7" s="16"/>
      <c r="J7" s="17"/>
      <c r="K7" s="18"/>
    </row>
    <row r="8" customFormat="false" ht="15" hidden="false" customHeight="false" outlineLevel="0" collapsed="false">
      <c r="F8" s="19"/>
      <c r="G8" s="4"/>
      <c r="H8" s="4"/>
      <c r="I8" s="4"/>
      <c r="J8" s="4"/>
    </row>
    <row r="9" customFormat="false" ht="15" hidden="false" customHeight="false" outlineLevel="0" collapsed="false">
      <c r="G9" s="19" t="s">
        <v>11</v>
      </c>
      <c r="H9" s="19"/>
      <c r="I9" s="4"/>
      <c r="J9" s="4"/>
    </row>
    <row r="10" customFormat="false" ht="15" hidden="false" customHeight="false" outlineLevel="0" collapsed="false">
      <c r="F10" s="19"/>
      <c r="G10" s="19"/>
      <c r="H10" s="19"/>
      <c r="I10" s="4"/>
      <c r="J10" s="4"/>
    </row>
    <row r="11" customFormat="false" ht="15" hidden="false" customHeight="false" outlineLevel="0" collapsed="false">
      <c r="F11" s="19"/>
      <c r="G11" s="19"/>
      <c r="H11" s="19"/>
      <c r="I11" s="4"/>
      <c r="J11" s="4"/>
    </row>
    <row r="12" s="4" customFormat="true" ht="16.5" hidden="false" customHeight="false" outlineLevel="0" collapsed="false">
      <c r="A12" s="20" t="s">
        <v>12</v>
      </c>
      <c r="B12" s="20"/>
      <c r="C12" s="20"/>
      <c r="D12" s="20"/>
      <c r="E12" s="20"/>
      <c r="F12" s="20"/>
      <c r="G12" s="19"/>
      <c r="H12" s="19"/>
    </row>
    <row r="13" s="4" customFormat="true" ht="16.5" hidden="false" customHeight="false" outlineLevel="0" collapsed="false">
      <c r="A13" s="20" t="s">
        <v>13</v>
      </c>
      <c r="B13" s="20"/>
      <c r="C13" s="20"/>
      <c r="D13" s="20"/>
      <c r="E13" s="20"/>
      <c r="F13" s="20"/>
      <c r="G13" s="19"/>
      <c r="H13" s="19"/>
    </row>
    <row r="14" customFormat="false" ht="15.75" hidden="false" customHeight="false" outlineLevel="0" collapsed="false">
      <c r="H14" s="4"/>
      <c r="I14" s="4"/>
      <c r="J14" s="21" t="s">
        <v>14</v>
      </c>
    </row>
    <row r="15" customFormat="false" ht="15" hidden="false" customHeight="true" outlineLevel="0" collapsed="false">
      <c r="A15" s="22" t="s">
        <v>15</v>
      </c>
      <c r="B15" s="22"/>
      <c r="C15" s="22"/>
      <c r="D15" s="23"/>
      <c r="H15" s="24"/>
      <c r="I15" s="25" t="s">
        <v>16</v>
      </c>
      <c r="J15" s="26" t="n">
        <v>44925</v>
      </c>
    </row>
    <row r="16" customFormat="false" ht="12.75" hidden="false" customHeight="true" outlineLevel="0" collapsed="false">
      <c r="E16" s="19"/>
      <c r="F16" s="19"/>
      <c r="G16" s="4"/>
      <c r="H16" s="24"/>
      <c r="I16" s="25"/>
      <c r="J16" s="26"/>
    </row>
    <row r="17" s="4" customFormat="true" ht="15" hidden="false" customHeight="true" outlineLevel="0" collapsed="false">
      <c r="A17" s="27" t="s">
        <v>17</v>
      </c>
      <c r="B17" s="27"/>
      <c r="C17" s="28"/>
      <c r="D17" s="29"/>
      <c r="E17" s="19"/>
      <c r="F17" s="19"/>
      <c r="H17" s="30"/>
      <c r="I17" s="31" t="s">
        <v>18</v>
      </c>
      <c r="J17" s="32" t="n">
        <v>41300169</v>
      </c>
      <c r="K17" s="33"/>
    </row>
    <row r="18" customFormat="false" ht="14.15" hidden="false" customHeight="false" outlineLevel="0" collapsed="false">
      <c r="A18" s="34" t="s">
        <v>19</v>
      </c>
      <c r="B18" s="34"/>
      <c r="C18" s="34"/>
      <c r="D18" s="34"/>
      <c r="E18" s="34"/>
      <c r="F18" s="34"/>
      <c r="G18" s="34"/>
      <c r="H18" s="31" t="s">
        <v>20</v>
      </c>
      <c r="I18" s="31"/>
      <c r="J18" s="35" t="n">
        <v>230</v>
      </c>
      <c r="K18" s="33"/>
    </row>
    <row r="19" s="4" customFormat="true" ht="6.75" hidden="false" customHeight="true" outlineLevel="0" collapsed="false">
      <c r="A19" s="34"/>
      <c r="B19" s="19"/>
      <c r="D19" s="36"/>
      <c r="E19" s="19"/>
      <c r="F19" s="19"/>
      <c r="H19" s="31"/>
      <c r="I19" s="31"/>
      <c r="J19" s="35"/>
      <c r="K19" s="36"/>
    </row>
    <row r="20" customFormat="false" ht="13.8" hidden="false" customHeight="false" outlineLevel="0" collapsed="false">
      <c r="A20" s="37" t="s">
        <v>21</v>
      </c>
      <c r="B20" s="37"/>
      <c r="C20" s="37"/>
      <c r="D20" s="37"/>
      <c r="E20" s="37"/>
      <c r="F20" s="37"/>
      <c r="G20" s="37"/>
      <c r="H20" s="24"/>
      <c r="I20" s="31" t="s">
        <v>18</v>
      </c>
      <c r="J20" s="35" t="n">
        <v>41301090</v>
      </c>
      <c r="K20" s="38"/>
    </row>
    <row r="21" customFormat="false" ht="13.8" hidden="false" customHeight="false" outlineLevel="0" collapsed="false">
      <c r="A21" s="37"/>
      <c r="B21" s="37"/>
      <c r="C21" s="37"/>
      <c r="D21" s="37"/>
      <c r="E21" s="37"/>
      <c r="F21" s="37"/>
      <c r="G21" s="37"/>
      <c r="H21" s="24"/>
      <c r="I21" s="31" t="s">
        <v>22</v>
      </c>
      <c r="J21" s="35" t="n">
        <v>4705016166</v>
      </c>
      <c r="K21" s="38"/>
    </row>
    <row r="22" customFormat="false" ht="13.8" hidden="false" customHeight="false" outlineLevel="0" collapsed="false">
      <c r="A22" s="37"/>
      <c r="B22" s="37"/>
      <c r="C22" s="37"/>
      <c r="D22" s="37"/>
      <c r="E22" s="37"/>
      <c r="F22" s="37"/>
      <c r="G22" s="37"/>
      <c r="H22" s="39"/>
      <c r="I22" s="31" t="s">
        <v>23</v>
      </c>
      <c r="J22" s="40" t="s">
        <v>24</v>
      </c>
      <c r="K22" s="38"/>
    </row>
    <row r="23" customFormat="false" ht="13.8" hidden="false" customHeight="false" outlineLevel="0" collapsed="false">
      <c r="A23" s="34" t="s">
        <v>25</v>
      </c>
      <c r="B23" s="19"/>
      <c r="C23" s="4"/>
      <c r="D23" s="19"/>
      <c r="H23" s="41"/>
      <c r="I23" s="31" t="s">
        <v>26</v>
      </c>
      <c r="J23" s="42" t="n">
        <v>383</v>
      </c>
    </row>
    <row r="25" customFormat="false" ht="15.75" hidden="false" customHeight="false" outlineLevel="0" collapsed="false">
      <c r="B25" s="43"/>
      <c r="C25" s="44" t="s">
        <v>27</v>
      </c>
      <c r="D25" s="45"/>
      <c r="E25" s="45"/>
    </row>
    <row r="27" customFormat="false" ht="15" hidden="false" customHeight="true" outlineLevel="0" collapsed="false">
      <c r="A27" s="46" t="s">
        <v>28</v>
      </c>
      <c r="B27" s="47" t="s">
        <v>29</v>
      </c>
      <c r="C27" s="47" t="s">
        <v>30</v>
      </c>
      <c r="D27" s="48" t="s">
        <v>31</v>
      </c>
      <c r="E27" s="48"/>
      <c r="F27" s="48"/>
      <c r="G27" s="49" t="s">
        <v>32</v>
      </c>
      <c r="H27" s="49"/>
      <c r="I27" s="49"/>
      <c r="J27" s="49"/>
    </row>
    <row r="28" customFormat="false" ht="60" hidden="false" customHeight="false" outlineLevel="0" collapsed="false">
      <c r="A28" s="46"/>
      <c r="B28" s="47"/>
      <c r="C28" s="47"/>
      <c r="D28" s="48" t="s">
        <v>33</v>
      </c>
      <c r="E28" s="48" t="s">
        <v>34</v>
      </c>
      <c r="F28" s="48" t="s">
        <v>35</v>
      </c>
      <c r="G28" s="47" t="s">
        <v>36</v>
      </c>
      <c r="H28" s="47" t="s">
        <v>37</v>
      </c>
      <c r="I28" s="47" t="s">
        <v>38</v>
      </c>
      <c r="J28" s="47" t="s">
        <v>39</v>
      </c>
      <c r="K28" s="50"/>
    </row>
    <row r="29" customFormat="false" ht="15" hidden="false" customHeight="false" outlineLevel="0" collapsed="false">
      <c r="A29" s="49" t="n">
        <v>1</v>
      </c>
      <c r="B29" s="49" t="n">
        <v>2</v>
      </c>
      <c r="C29" s="49" t="n">
        <v>3</v>
      </c>
      <c r="D29" s="51" t="s">
        <v>40</v>
      </c>
      <c r="E29" s="51" t="s">
        <v>41</v>
      </c>
      <c r="F29" s="51" t="s">
        <v>42</v>
      </c>
      <c r="G29" s="49" t="n">
        <v>5</v>
      </c>
      <c r="H29" s="49" t="n">
        <v>6</v>
      </c>
      <c r="I29" s="49" t="n">
        <v>7</v>
      </c>
      <c r="J29" s="49" t="n">
        <v>8</v>
      </c>
    </row>
    <row r="30" customFormat="false" ht="15" hidden="false" customHeight="false" outlineLevel="0" collapsed="false">
      <c r="A30" s="52" t="s">
        <v>43</v>
      </c>
      <c r="B30" s="49" t="n">
        <v>1</v>
      </c>
      <c r="C30" s="49" t="s">
        <v>44</v>
      </c>
      <c r="D30" s="53"/>
      <c r="E30" s="53"/>
      <c r="F30" s="53"/>
      <c r="G30" s="49"/>
      <c r="H30" s="49"/>
      <c r="I30" s="49"/>
      <c r="J30" s="49"/>
    </row>
    <row r="31" customFormat="false" ht="15" hidden="false" customHeight="false" outlineLevel="0" collapsed="false">
      <c r="A31" s="52" t="s">
        <v>45</v>
      </c>
      <c r="B31" s="49" t="n">
        <v>2</v>
      </c>
      <c r="C31" s="49" t="s">
        <v>44</v>
      </c>
      <c r="D31" s="53"/>
      <c r="E31" s="53"/>
      <c r="F31" s="53"/>
      <c r="G31" s="49" t="n">
        <v>83227.04</v>
      </c>
      <c r="H31" s="49"/>
      <c r="I31" s="49"/>
      <c r="J31" s="49"/>
    </row>
    <row r="32" customFormat="false" ht="15" hidden="false" customHeight="false" outlineLevel="0" collapsed="false">
      <c r="A32" s="54" t="s">
        <v>46</v>
      </c>
      <c r="B32" s="55" t="n">
        <v>1000</v>
      </c>
      <c r="C32" s="55"/>
      <c r="D32" s="56" t="s">
        <v>47</v>
      </c>
      <c r="E32" s="57" t="s">
        <v>47</v>
      </c>
      <c r="F32" s="57" t="s">
        <v>47</v>
      </c>
      <c r="G32" s="58" t="n">
        <f aca="false">G34+G38+G47+G51+G60+G63+G66</f>
        <v>98386104.71</v>
      </c>
      <c r="H32" s="58" t="n">
        <f aca="false">H34+H38+H47+H51+H60+H63+H66</f>
        <v>88809215</v>
      </c>
      <c r="I32" s="58" t="n">
        <f aca="false">I34+I38+I47+I51+I60+I63+I66</f>
        <v>88968455</v>
      </c>
      <c r="J32" s="55"/>
    </row>
    <row r="33" customFormat="false" ht="15" hidden="false" customHeight="false" outlineLevel="0" collapsed="false">
      <c r="A33" s="52" t="s">
        <v>48</v>
      </c>
      <c r="B33" s="49"/>
      <c r="C33" s="49"/>
      <c r="D33" s="51"/>
      <c r="E33" s="53"/>
      <c r="F33" s="53"/>
      <c r="G33" s="59"/>
      <c r="H33" s="59"/>
      <c r="I33" s="59"/>
      <c r="J33" s="49"/>
    </row>
    <row r="34" customFormat="false" ht="15" hidden="false" customHeight="false" outlineLevel="0" collapsed="false">
      <c r="A34" s="54" t="s">
        <v>49</v>
      </c>
      <c r="B34" s="55" t="n">
        <v>1100</v>
      </c>
      <c r="C34" s="55" t="n">
        <v>120</v>
      </c>
      <c r="D34" s="56" t="s">
        <v>47</v>
      </c>
      <c r="E34" s="57" t="s">
        <v>47</v>
      </c>
      <c r="F34" s="57" t="s">
        <v>47</v>
      </c>
      <c r="G34" s="58" t="n">
        <f aca="false">G36+G37</f>
        <v>2632.59</v>
      </c>
      <c r="H34" s="58" t="n">
        <f aca="false">H36+H37</f>
        <v>5000</v>
      </c>
      <c r="I34" s="58" t="n">
        <f aca="false">I36+I37</f>
        <v>5000</v>
      </c>
      <c r="J34" s="55"/>
    </row>
    <row r="35" customFormat="false" ht="15" hidden="false" customHeight="false" outlineLevel="0" collapsed="false">
      <c r="A35" s="52" t="s">
        <v>48</v>
      </c>
      <c r="B35" s="49"/>
      <c r="C35" s="49"/>
      <c r="D35" s="51"/>
      <c r="E35" s="53"/>
      <c r="F35" s="53"/>
      <c r="G35" s="59"/>
      <c r="H35" s="59"/>
      <c r="I35" s="59"/>
      <c r="J35" s="49"/>
    </row>
    <row r="36" customFormat="false" ht="15" hidden="false" customHeight="false" outlineLevel="0" collapsed="false">
      <c r="A36" s="52" t="s">
        <v>50</v>
      </c>
      <c r="B36" s="49" t="n">
        <v>1110</v>
      </c>
      <c r="C36" s="49" t="n">
        <v>120</v>
      </c>
      <c r="D36" s="51" t="s">
        <v>51</v>
      </c>
      <c r="E36" s="53" t="n">
        <v>300301</v>
      </c>
      <c r="F36" s="53" t="n">
        <v>2</v>
      </c>
      <c r="G36" s="59" t="n">
        <v>2632.59</v>
      </c>
      <c r="H36" s="59" t="n">
        <v>5000</v>
      </c>
      <c r="I36" s="59" t="n">
        <v>5000</v>
      </c>
      <c r="J36" s="49"/>
    </row>
    <row r="37" customFormat="false" ht="15" hidden="false" customHeight="false" outlineLevel="0" collapsed="false">
      <c r="A37" s="52" t="s">
        <v>52</v>
      </c>
      <c r="B37" s="49" t="n">
        <v>1120</v>
      </c>
      <c r="C37" s="49" t="n">
        <v>120</v>
      </c>
      <c r="D37" s="51"/>
      <c r="E37" s="53"/>
      <c r="F37" s="53"/>
      <c r="G37" s="59"/>
      <c r="H37" s="59"/>
      <c r="I37" s="59"/>
      <c r="J37" s="49"/>
    </row>
    <row r="38" customFormat="false" ht="29.25" hidden="false" customHeight="false" outlineLevel="0" collapsed="false">
      <c r="A38" s="54" t="s">
        <v>53</v>
      </c>
      <c r="B38" s="55" t="n">
        <v>1200</v>
      </c>
      <c r="C38" s="55" t="n">
        <v>130</v>
      </c>
      <c r="D38" s="56" t="s">
        <v>47</v>
      </c>
      <c r="E38" s="57" t="s">
        <v>47</v>
      </c>
      <c r="F38" s="57" t="s">
        <v>47</v>
      </c>
      <c r="G38" s="58" t="n">
        <f aca="false">SUM(G40:G46)</f>
        <v>90293630.57</v>
      </c>
      <c r="H38" s="58" t="n">
        <f aca="false">SUM(H40:H46)</f>
        <v>86234760</v>
      </c>
      <c r="I38" s="58" t="n">
        <f aca="false">SUM(I40:I46)</f>
        <v>86394000</v>
      </c>
      <c r="J38" s="55"/>
    </row>
    <row r="39" customFormat="false" ht="15" hidden="false" customHeight="false" outlineLevel="0" collapsed="false">
      <c r="A39" s="52" t="s">
        <v>48</v>
      </c>
      <c r="B39" s="49"/>
      <c r="C39" s="49"/>
      <c r="D39" s="51"/>
      <c r="E39" s="53"/>
      <c r="F39" s="53"/>
      <c r="G39" s="59"/>
      <c r="H39" s="59"/>
      <c r="I39" s="59"/>
      <c r="J39" s="49"/>
    </row>
    <row r="40" customFormat="false" ht="46.25" hidden="false" customHeight="false" outlineLevel="0" collapsed="false">
      <c r="A40" s="52" t="s">
        <v>54</v>
      </c>
      <c r="B40" s="49" t="n">
        <v>1210</v>
      </c>
      <c r="C40" s="49" t="n">
        <v>130</v>
      </c>
      <c r="D40" s="51" t="s">
        <v>51</v>
      </c>
      <c r="E40" s="48" t="s">
        <v>55</v>
      </c>
      <c r="F40" s="53" t="n">
        <v>4</v>
      </c>
      <c r="G40" s="59" t="n">
        <v>9044132.78</v>
      </c>
      <c r="H40" s="59" t="n">
        <v>10000300</v>
      </c>
      <c r="I40" s="59" t="n">
        <v>10416800</v>
      </c>
      <c r="J40" s="49"/>
    </row>
    <row r="41" customFormat="false" ht="13.8" hidden="false" customHeight="false" outlineLevel="0" collapsed="false">
      <c r="A41" s="52"/>
      <c r="B41" s="49" t="n">
        <v>1211</v>
      </c>
      <c r="C41" s="49" t="n">
        <v>130</v>
      </c>
      <c r="D41" s="51" t="s">
        <v>51</v>
      </c>
      <c r="E41" s="48" t="n">
        <v>200143</v>
      </c>
      <c r="F41" s="53" t="n">
        <v>4</v>
      </c>
      <c r="G41" s="59" t="n">
        <v>67778224.85</v>
      </c>
      <c r="H41" s="59" t="n">
        <v>70114400</v>
      </c>
      <c r="I41" s="59" t="n">
        <v>73059200</v>
      </c>
      <c r="J41" s="49"/>
    </row>
    <row r="42" customFormat="false" ht="13.8" hidden="false" customHeight="false" outlineLevel="0" collapsed="false">
      <c r="A42" s="52"/>
      <c r="B42" s="49" t="n">
        <v>1220</v>
      </c>
      <c r="C42" s="49" t="n">
        <v>130</v>
      </c>
      <c r="D42" s="51" t="s">
        <v>56</v>
      </c>
      <c r="E42" s="53" t="n">
        <v>300306</v>
      </c>
      <c r="F42" s="53" t="n">
        <v>2</v>
      </c>
      <c r="G42" s="59" t="n">
        <v>105000</v>
      </c>
      <c r="H42" s="59"/>
      <c r="I42" s="59"/>
      <c r="J42" s="49"/>
    </row>
    <row r="43" customFormat="false" ht="13.8" hidden="false" customHeight="false" outlineLevel="0" collapsed="false">
      <c r="A43" s="52"/>
      <c r="B43" s="49" t="n">
        <v>1211</v>
      </c>
      <c r="C43" s="49" t="n">
        <v>130</v>
      </c>
      <c r="D43" s="51" t="s">
        <v>57</v>
      </c>
      <c r="E43" s="60" t="s">
        <v>58</v>
      </c>
      <c r="F43" s="53" t="n">
        <v>4</v>
      </c>
      <c r="G43" s="59" t="n">
        <v>7397159</v>
      </c>
      <c r="H43" s="59"/>
      <c r="I43" s="59"/>
      <c r="J43" s="49"/>
    </row>
    <row r="44" customFormat="false" ht="15" hidden="false" customHeight="false" outlineLevel="0" collapsed="false">
      <c r="A44" s="52" t="s">
        <v>59</v>
      </c>
      <c r="B44" s="49" t="n">
        <v>1220</v>
      </c>
      <c r="C44" s="49" t="n">
        <v>130</v>
      </c>
      <c r="D44" s="51" t="s">
        <v>51</v>
      </c>
      <c r="E44" s="53" t="n">
        <v>300301</v>
      </c>
      <c r="F44" s="53" t="n">
        <v>2</v>
      </c>
      <c r="G44" s="59" t="n">
        <v>2082553.98</v>
      </c>
      <c r="H44" s="59" t="n">
        <v>2268000</v>
      </c>
      <c r="I44" s="59" t="n">
        <v>2268000</v>
      </c>
      <c r="J44" s="49"/>
    </row>
    <row r="45" customFormat="false" ht="13.8" hidden="false" customHeight="false" outlineLevel="0" collapsed="false">
      <c r="A45" s="52" t="s">
        <v>60</v>
      </c>
      <c r="B45" s="49" t="n">
        <v>1221</v>
      </c>
      <c r="C45" s="49" t="n">
        <v>130</v>
      </c>
      <c r="D45" s="51" t="s">
        <v>51</v>
      </c>
      <c r="E45" s="53" t="n">
        <v>300301</v>
      </c>
      <c r="F45" s="53" t="n">
        <v>2</v>
      </c>
      <c r="G45" s="59" t="n">
        <v>724221.27</v>
      </c>
      <c r="H45" s="59" t="n">
        <v>650000</v>
      </c>
      <c r="I45" s="59" t="n">
        <v>650000</v>
      </c>
      <c r="J45" s="49"/>
    </row>
    <row r="46" customFormat="false" ht="25.35" hidden="false" customHeight="false" outlineLevel="0" collapsed="false">
      <c r="A46" s="52" t="s">
        <v>61</v>
      </c>
      <c r="B46" s="49"/>
      <c r="C46" s="49"/>
      <c r="D46" s="51" t="s">
        <v>51</v>
      </c>
      <c r="E46" s="53" t="n">
        <v>100341</v>
      </c>
      <c r="F46" s="53" t="n">
        <v>4</v>
      </c>
      <c r="G46" s="59" t="n">
        <v>3162338.69</v>
      </c>
      <c r="H46" s="59" t="n">
        <v>3202060</v>
      </c>
      <c r="I46" s="59"/>
      <c r="J46" s="49"/>
    </row>
    <row r="47" customFormat="false" ht="30.75" hidden="false" customHeight="true" outlineLevel="0" collapsed="false">
      <c r="A47" s="54" t="s">
        <v>62</v>
      </c>
      <c r="B47" s="55" t="n">
        <v>1300</v>
      </c>
      <c r="C47" s="55" t="n">
        <v>140</v>
      </c>
      <c r="D47" s="56" t="s">
        <v>47</v>
      </c>
      <c r="E47" s="57" t="s">
        <v>47</v>
      </c>
      <c r="F47" s="57" t="s">
        <v>47</v>
      </c>
      <c r="G47" s="58" t="n">
        <f aca="false">G49</f>
        <v>0</v>
      </c>
      <c r="H47" s="58" t="n">
        <f aca="false">H49</f>
        <v>0</v>
      </c>
      <c r="I47" s="58" t="n">
        <f aca="false">I49</f>
        <v>0</v>
      </c>
      <c r="J47" s="55"/>
    </row>
    <row r="48" customFormat="false" ht="15" hidden="false" customHeight="false" outlineLevel="0" collapsed="false">
      <c r="A48" s="52" t="s">
        <v>48</v>
      </c>
      <c r="B48" s="61"/>
      <c r="C48" s="61"/>
      <c r="D48" s="51"/>
      <c r="E48" s="53"/>
      <c r="F48" s="53"/>
      <c r="G48" s="59"/>
      <c r="H48" s="59"/>
      <c r="I48" s="59"/>
      <c r="J48" s="49"/>
    </row>
    <row r="49" customFormat="false" ht="33.75" hidden="false" customHeight="true" outlineLevel="0" collapsed="false">
      <c r="A49" s="52" t="s">
        <v>63</v>
      </c>
      <c r="B49" s="49" t="n">
        <v>1310</v>
      </c>
      <c r="C49" s="49" t="n">
        <v>140</v>
      </c>
      <c r="D49" s="51"/>
      <c r="E49" s="53"/>
      <c r="F49" s="53"/>
      <c r="G49" s="59"/>
      <c r="H49" s="59"/>
      <c r="I49" s="59"/>
      <c r="J49" s="49"/>
    </row>
    <row r="50" customFormat="false" ht="15" hidden="false" customHeight="false" outlineLevel="0" collapsed="false">
      <c r="A50" s="52"/>
      <c r="B50" s="49"/>
      <c r="C50" s="49"/>
      <c r="D50" s="51"/>
      <c r="E50" s="53"/>
      <c r="F50" s="53"/>
      <c r="G50" s="59"/>
      <c r="H50" s="59"/>
      <c r="I50" s="59"/>
      <c r="J50" s="49"/>
    </row>
    <row r="51" customFormat="false" ht="15" hidden="false" customHeight="false" outlineLevel="0" collapsed="false">
      <c r="A51" s="54" t="s">
        <v>64</v>
      </c>
      <c r="B51" s="55" t="n">
        <v>1400</v>
      </c>
      <c r="C51" s="55" t="n">
        <v>150</v>
      </c>
      <c r="D51" s="56" t="s">
        <v>47</v>
      </c>
      <c r="E51" s="57" t="s">
        <v>47</v>
      </c>
      <c r="F51" s="57" t="s">
        <v>47</v>
      </c>
      <c r="G51" s="58" t="n">
        <f aca="false">G53+G58+G59+G54+G55+G56+G57+G58</f>
        <v>8089841.55</v>
      </c>
      <c r="H51" s="58" t="n">
        <f aca="false">H53+H58+H59</f>
        <v>2569455</v>
      </c>
      <c r="I51" s="58" t="n">
        <f aca="false">I53+I58+I59</f>
        <v>2569455</v>
      </c>
      <c r="J51" s="55"/>
    </row>
    <row r="52" customFormat="false" ht="15" hidden="false" customHeight="false" outlineLevel="0" collapsed="false">
      <c r="A52" s="52" t="s">
        <v>48</v>
      </c>
      <c r="B52" s="49"/>
      <c r="C52" s="49"/>
      <c r="D52" s="51"/>
      <c r="E52" s="53"/>
      <c r="F52" s="53"/>
      <c r="G52" s="59"/>
      <c r="H52" s="59"/>
      <c r="I52" s="59"/>
      <c r="J52" s="49"/>
    </row>
    <row r="53" customFormat="false" ht="13.8" hidden="false" customHeight="false" outlineLevel="0" collapsed="false">
      <c r="A53" s="52" t="s">
        <v>65</v>
      </c>
      <c r="B53" s="49" t="n">
        <v>1410</v>
      </c>
      <c r="C53" s="49" t="n">
        <v>150</v>
      </c>
      <c r="D53" s="51" t="s">
        <v>57</v>
      </c>
      <c r="E53" s="53" t="n">
        <v>200349</v>
      </c>
      <c r="F53" s="53" t="n">
        <v>5</v>
      </c>
      <c r="G53" s="59" t="n">
        <v>3078156.5</v>
      </c>
      <c r="H53" s="59" t="n">
        <v>2569455</v>
      </c>
      <c r="I53" s="59" t="n">
        <v>2569455</v>
      </c>
      <c r="J53" s="49"/>
    </row>
    <row r="54" customFormat="false" ht="46.25" hidden="false" customHeight="false" outlineLevel="0" collapsed="false">
      <c r="A54" s="52" t="s">
        <v>65</v>
      </c>
      <c r="B54" s="49" t="n">
        <v>1411</v>
      </c>
      <c r="C54" s="49" t="n">
        <v>150</v>
      </c>
      <c r="D54" s="51" t="s">
        <v>51</v>
      </c>
      <c r="E54" s="62" t="s">
        <v>66</v>
      </c>
      <c r="F54" s="53" t="n">
        <v>5</v>
      </c>
      <c r="G54" s="59" t="n">
        <v>3373529</v>
      </c>
      <c r="H54" s="59"/>
      <c r="I54" s="59"/>
      <c r="J54" s="49"/>
    </row>
    <row r="55" customFormat="false" ht="13.8" hidden="false" customHeight="false" outlineLevel="0" collapsed="false">
      <c r="A55" s="52"/>
      <c r="B55" s="49" t="n">
        <v>1412</v>
      </c>
      <c r="C55" s="49" t="n">
        <v>150</v>
      </c>
      <c r="D55" s="51" t="s">
        <v>67</v>
      </c>
      <c r="E55" s="63" t="s">
        <v>68</v>
      </c>
      <c r="F55" s="53" t="n">
        <v>5</v>
      </c>
      <c r="G55" s="59" t="n">
        <v>80000</v>
      </c>
      <c r="H55" s="59"/>
      <c r="I55" s="59"/>
      <c r="J55" s="49"/>
    </row>
    <row r="56" customFormat="false" ht="13.8" hidden="false" customHeight="false" outlineLevel="0" collapsed="false">
      <c r="A56" s="52"/>
      <c r="B56" s="49" t="n">
        <v>1413</v>
      </c>
      <c r="C56" s="49" t="n">
        <v>150</v>
      </c>
      <c r="D56" s="51" t="s">
        <v>56</v>
      </c>
      <c r="E56" s="63" t="s">
        <v>69</v>
      </c>
      <c r="F56" s="53" t="n">
        <v>5</v>
      </c>
      <c r="G56" s="59" t="n">
        <v>814366.8</v>
      </c>
      <c r="H56" s="59"/>
      <c r="I56" s="59"/>
      <c r="J56" s="49"/>
    </row>
    <row r="57" customFormat="false" ht="23.85" hidden="false" customHeight="false" outlineLevel="0" collapsed="false">
      <c r="A57" s="52"/>
      <c r="B57" s="49" t="n">
        <v>1414</v>
      </c>
      <c r="C57" s="49" t="n">
        <v>150</v>
      </c>
      <c r="D57" s="51" t="s">
        <v>70</v>
      </c>
      <c r="E57" s="63" t="s">
        <v>71</v>
      </c>
      <c r="F57" s="53" t="n">
        <v>5</v>
      </c>
      <c r="G57" s="59" t="n">
        <v>731070</v>
      </c>
      <c r="H57" s="59"/>
      <c r="I57" s="59"/>
      <c r="J57" s="49"/>
    </row>
    <row r="58" customFormat="false" ht="13.8" hidden="false" customHeight="false" outlineLevel="0" collapsed="false">
      <c r="A58" s="52" t="s">
        <v>72</v>
      </c>
      <c r="B58" s="49" t="n">
        <v>1420</v>
      </c>
      <c r="C58" s="49" t="n">
        <v>150</v>
      </c>
      <c r="D58" s="51"/>
      <c r="E58" s="51"/>
      <c r="F58" s="53"/>
      <c r="G58" s="59"/>
      <c r="H58" s="59"/>
      <c r="I58" s="59"/>
      <c r="J58" s="49"/>
    </row>
    <row r="59" customFormat="false" ht="24.75" hidden="false" customHeight="true" outlineLevel="0" collapsed="false">
      <c r="A59" s="52" t="s">
        <v>73</v>
      </c>
      <c r="B59" s="49" t="n">
        <v>1430</v>
      </c>
      <c r="C59" s="49" t="n">
        <v>150</v>
      </c>
      <c r="D59" s="51" t="s">
        <v>74</v>
      </c>
      <c r="E59" s="51" t="s">
        <v>75</v>
      </c>
      <c r="F59" s="53" t="n">
        <v>3</v>
      </c>
      <c r="G59" s="59" t="n">
        <v>12719.25</v>
      </c>
      <c r="H59" s="59"/>
      <c r="I59" s="59"/>
      <c r="J59" s="49"/>
    </row>
    <row r="60" customFormat="false" ht="15" hidden="false" customHeight="false" outlineLevel="0" collapsed="false">
      <c r="A60" s="54" t="s">
        <v>76</v>
      </c>
      <c r="B60" s="55" t="n">
        <v>1500</v>
      </c>
      <c r="C60" s="55" t="n">
        <v>180</v>
      </c>
      <c r="D60" s="56" t="s">
        <v>47</v>
      </c>
      <c r="E60" s="57" t="s">
        <v>47</v>
      </c>
      <c r="F60" s="57" t="s">
        <v>47</v>
      </c>
      <c r="G60" s="58" t="n">
        <f aca="false">G62</f>
        <v>0</v>
      </c>
      <c r="H60" s="58" t="n">
        <f aca="false">H62</f>
        <v>0</v>
      </c>
      <c r="I60" s="58" t="n">
        <f aca="false">I62</f>
        <v>0</v>
      </c>
      <c r="J60" s="55"/>
    </row>
    <row r="61" customFormat="false" ht="15" hidden="false" customHeight="false" outlineLevel="0" collapsed="false">
      <c r="A61" s="52" t="s">
        <v>48</v>
      </c>
      <c r="B61" s="49"/>
      <c r="C61" s="49"/>
      <c r="D61" s="51"/>
      <c r="E61" s="53"/>
      <c r="F61" s="53"/>
      <c r="G61" s="59"/>
      <c r="H61" s="59"/>
      <c r="I61" s="59"/>
      <c r="J61" s="49"/>
    </row>
    <row r="62" customFormat="false" ht="15" hidden="false" customHeight="false" outlineLevel="0" collapsed="false">
      <c r="A62" s="52"/>
      <c r="B62" s="49"/>
      <c r="C62" s="49"/>
      <c r="D62" s="51"/>
      <c r="E62" s="53"/>
      <c r="F62" s="53"/>
      <c r="G62" s="59"/>
      <c r="H62" s="59"/>
      <c r="I62" s="59"/>
      <c r="J62" s="49"/>
    </row>
    <row r="63" customFormat="false" ht="15" hidden="false" customHeight="false" outlineLevel="0" collapsed="false">
      <c r="A63" s="54" t="s">
        <v>77</v>
      </c>
      <c r="B63" s="55" t="n">
        <v>1900</v>
      </c>
      <c r="C63" s="55"/>
      <c r="D63" s="56" t="s">
        <v>47</v>
      </c>
      <c r="E63" s="57" t="s">
        <v>47</v>
      </c>
      <c r="F63" s="57" t="s">
        <v>47</v>
      </c>
      <c r="G63" s="58" t="n">
        <f aca="false">G65</f>
        <v>0</v>
      </c>
      <c r="H63" s="58" t="n">
        <f aca="false">H65</f>
        <v>0</v>
      </c>
      <c r="I63" s="58" t="n">
        <f aca="false">I65</f>
        <v>0</v>
      </c>
      <c r="J63" s="55"/>
    </row>
    <row r="64" customFormat="false" ht="15" hidden="false" customHeight="false" outlineLevel="0" collapsed="false">
      <c r="A64" s="52" t="s">
        <v>48</v>
      </c>
      <c r="B64" s="49"/>
      <c r="C64" s="49"/>
      <c r="D64" s="51"/>
      <c r="E64" s="53"/>
      <c r="F64" s="53"/>
      <c r="G64" s="59"/>
      <c r="H64" s="59"/>
      <c r="I64" s="59"/>
      <c r="J64" s="49"/>
    </row>
    <row r="65" customFormat="false" ht="15" hidden="false" customHeight="false" outlineLevel="0" collapsed="false">
      <c r="A65" s="52"/>
      <c r="B65" s="49"/>
      <c r="C65" s="49"/>
      <c r="D65" s="51"/>
      <c r="E65" s="53"/>
      <c r="F65" s="53"/>
      <c r="G65" s="59"/>
      <c r="H65" s="59"/>
      <c r="I65" s="59"/>
      <c r="J65" s="49"/>
    </row>
    <row r="66" customFormat="false" ht="15" hidden="false" customHeight="false" outlineLevel="0" collapsed="false">
      <c r="A66" s="54" t="s">
        <v>78</v>
      </c>
      <c r="B66" s="55" t="n">
        <v>1980</v>
      </c>
      <c r="C66" s="55" t="s">
        <v>44</v>
      </c>
      <c r="D66" s="56" t="s">
        <v>47</v>
      </c>
      <c r="E66" s="57" t="s">
        <v>47</v>
      </c>
      <c r="F66" s="57" t="s">
        <v>47</v>
      </c>
      <c r="G66" s="58" t="n">
        <f aca="false">G68</f>
        <v>0</v>
      </c>
      <c r="H66" s="58" t="n">
        <f aca="false">H68</f>
        <v>0</v>
      </c>
      <c r="I66" s="58" t="n">
        <f aca="false">I68</f>
        <v>0</v>
      </c>
      <c r="J66" s="55"/>
    </row>
    <row r="67" customFormat="false" ht="15" hidden="false" customHeight="false" outlineLevel="0" collapsed="false">
      <c r="A67" s="52" t="s">
        <v>79</v>
      </c>
      <c r="B67" s="49"/>
      <c r="C67" s="49"/>
      <c r="D67" s="51"/>
      <c r="E67" s="53"/>
      <c r="F67" s="53"/>
      <c r="G67" s="59"/>
      <c r="H67" s="59"/>
      <c r="I67" s="59"/>
      <c r="J67" s="49"/>
    </row>
    <row r="68" customFormat="false" ht="30" hidden="false" customHeight="false" outlineLevel="0" collapsed="false">
      <c r="A68" s="52" t="s">
        <v>80</v>
      </c>
      <c r="B68" s="49" t="n">
        <v>1981</v>
      </c>
      <c r="C68" s="49" t="n">
        <v>510</v>
      </c>
      <c r="D68" s="51"/>
      <c r="E68" s="53"/>
      <c r="F68" s="53"/>
      <c r="G68" s="59"/>
      <c r="H68" s="59"/>
      <c r="I68" s="59"/>
      <c r="J68" s="49" t="s">
        <v>44</v>
      </c>
    </row>
    <row r="69" customFormat="false" ht="15" hidden="false" customHeight="false" outlineLevel="0" collapsed="false">
      <c r="A69" s="52"/>
      <c r="B69" s="49"/>
      <c r="C69" s="49"/>
      <c r="D69" s="51"/>
      <c r="E69" s="53"/>
      <c r="F69" s="53"/>
      <c r="G69" s="59"/>
      <c r="H69" s="59"/>
      <c r="I69" s="59"/>
      <c r="J69" s="49"/>
    </row>
    <row r="70" customFormat="false" ht="15" hidden="false" customHeight="false" outlineLevel="0" collapsed="false">
      <c r="A70" s="54" t="s">
        <v>81</v>
      </c>
      <c r="B70" s="55" t="n">
        <v>2000</v>
      </c>
      <c r="C70" s="55" t="s">
        <v>44</v>
      </c>
      <c r="D70" s="56"/>
      <c r="E70" s="57"/>
      <c r="F70" s="57"/>
      <c r="G70" s="58" t="n">
        <f aca="false">G72+G94+G103+G108+G113+G115+G126</f>
        <v>98302877.67</v>
      </c>
      <c r="H70" s="58" t="n">
        <f aca="false">H72+H94+H103+H108+H113+H115+H126</f>
        <v>88809215</v>
      </c>
      <c r="I70" s="58" t="n">
        <f aca="false">I72+I94+I103+I108+I113+I115+I126</f>
        <v>88968455</v>
      </c>
      <c r="J70" s="55"/>
    </row>
    <row r="71" customFormat="false" ht="15" hidden="false" customHeight="false" outlineLevel="0" collapsed="false">
      <c r="A71" s="52" t="s">
        <v>48</v>
      </c>
      <c r="B71" s="49"/>
      <c r="C71" s="49"/>
      <c r="D71" s="51"/>
      <c r="E71" s="53"/>
      <c r="F71" s="53"/>
      <c r="G71" s="59"/>
      <c r="H71" s="59"/>
      <c r="I71" s="59"/>
      <c r="J71" s="49"/>
    </row>
    <row r="72" customFormat="false" ht="13.8" hidden="false" customHeight="false" outlineLevel="0" collapsed="false">
      <c r="A72" s="54" t="s">
        <v>82</v>
      </c>
      <c r="B72" s="55" t="n">
        <v>2100</v>
      </c>
      <c r="C72" s="55" t="s">
        <v>44</v>
      </c>
      <c r="D72" s="56" t="s">
        <v>47</v>
      </c>
      <c r="E72" s="57" t="s">
        <v>47</v>
      </c>
      <c r="F72" s="57" t="s">
        <v>47</v>
      </c>
      <c r="G72" s="58" t="n">
        <f aca="false">G74+G81+G85+G75+G76+G78+G79+G80+G77</f>
        <v>71538639.62</v>
      </c>
      <c r="H72" s="58" t="n">
        <f aca="false">H74+H81+H85+H75+H76+H78</f>
        <v>74924561</v>
      </c>
      <c r="I72" s="58" t="n">
        <f aca="false">I74+I81+I85+I75+I76+I78</f>
        <v>74493319</v>
      </c>
      <c r="J72" s="55" t="s">
        <v>44</v>
      </c>
    </row>
    <row r="73" customFormat="false" ht="15" hidden="false" customHeight="false" outlineLevel="0" collapsed="false">
      <c r="A73" s="52" t="s">
        <v>48</v>
      </c>
      <c r="B73" s="49"/>
      <c r="C73" s="49"/>
      <c r="D73" s="51"/>
      <c r="E73" s="53"/>
      <c r="F73" s="53"/>
      <c r="G73" s="59"/>
      <c r="H73" s="59"/>
      <c r="I73" s="59"/>
      <c r="J73" s="49"/>
    </row>
    <row r="74" customFormat="false" ht="13.8" hidden="false" customHeight="false" outlineLevel="0" collapsed="false">
      <c r="A74" s="54" t="s">
        <v>83</v>
      </c>
      <c r="B74" s="55" t="n">
        <v>2110</v>
      </c>
      <c r="C74" s="55" t="n">
        <v>111</v>
      </c>
      <c r="D74" s="56" t="s">
        <v>51</v>
      </c>
      <c r="E74" s="57" t="n">
        <v>200143</v>
      </c>
      <c r="F74" s="57" t="n">
        <v>4</v>
      </c>
      <c r="G74" s="58" t="n">
        <v>49966895.02</v>
      </c>
      <c r="H74" s="58" t="n">
        <v>53000337</v>
      </c>
      <c r="I74" s="58" t="n">
        <v>55120350</v>
      </c>
      <c r="J74" s="55" t="s">
        <v>44</v>
      </c>
    </row>
    <row r="75" customFormat="false" ht="13.8" hidden="false" customHeight="false" outlineLevel="0" collapsed="false">
      <c r="A75" s="54"/>
      <c r="B75" s="55" t="n">
        <v>2111</v>
      </c>
      <c r="C75" s="55" t="n">
        <v>111</v>
      </c>
      <c r="D75" s="56" t="s">
        <v>51</v>
      </c>
      <c r="E75" s="57" t="n">
        <v>400401</v>
      </c>
      <c r="F75" s="57" t="n">
        <v>4</v>
      </c>
      <c r="G75" s="58" t="n">
        <v>176800</v>
      </c>
      <c r="H75" s="58" t="n">
        <v>183612</v>
      </c>
      <c r="I75" s="58" t="n">
        <v>190956</v>
      </c>
      <c r="J75" s="55" t="s">
        <v>44</v>
      </c>
    </row>
    <row r="76" customFormat="false" ht="15" hidden="false" customHeight="false" outlineLevel="0" collapsed="false">
      <c r="A76" s="54"/>
      <c r="B76" s="55" t="n">
        <v>2112</v>
      </c>
      <c r="C76" s="55" t="n">
        <v>111</v>
      </c>
      <c r="D76" s="56" t="s">
        <v>51</v>
      </c>
      <c r="E76" s="57" t="n">
        <v>300301</v>
      </c>
      <c r="F76" s="57" t="n">
        <v>2</v>
      </c>
      <c r="G76" s="58" t="n">
        <v>1599137.84</v>
      </c>
      <c r="H76" s="58" t="n">
        <v>1742000</v>
      </c>
      <c r="I76" s="58" t="n">
        <v>1742000</v>
      </c>
      <c r="J76" s="55"/>
    </row>
    <row r="77" customFormat="false" ht="13.8" hidden="false" customHeight="false" outlineLevel="0" collapsed="false">
      <c r="A77" s="54"/>
      <c r="B77" s="55" t="n">
        <v>2112</v>
      </c>
      <c r="C77" s="55" t="n">
        <v>111</v>
      </c>
      <c r="D77" s="56" t="s">
        <v>51</v>
      </c>
      <c r="E77" s="56" t="s">
        <v>84</v>
      </c>
      <c r="F77" s="57" t="n">
        <v>4</v>
      </c>
      <c r="G77" s="58" t="n">
        <v>130784.78</v>
      </c>
      <c r="H77" s="58"/>
      <c r="I77" s="58"/>
      <c r="J77" s="55"/>
    </row>
    <row r="78" customFormat="false" ht="13.8" hidden="false" customHeight="false" outlineLevel="0" collapsed="false">
      <c r="A78" s="54"/>
      <c r="B78" s="55" t="n">
        <v>2113</v>
      </c>
      <c r="C78" s="55" t="n">
        <v>111</v>
      </c>
      <c r="D78" s="56" t="s">
        <v>51</v>
      </c>
      <c r="E78" s="57" t="n">
        <v>100341</v>
      </c>
      <c r="F78" s="57" t="n">
        <v>4</v>
      </c>
      <c r="G78" s="58" t="n">
        <v>2424287.29</v>
      </c>
      <c r="H78" s="58" t="n">
        <v>2456020</v>
      </c>
      <c r="I78" s="58"/>
      <c r="J78" s="55"/>
    </row>
    <row r="79" customFormat="false" ht="13.8" hidden="false" customHeight="false" outlineLevel="0" collapsed="false">
      <c r="A79" s="54"/>
      <c r="B79" s="55" t="n">
        <v>2114</v>
      </c>
      <c r="C79" s="55" t="n">
        <v>111</v>
      </c>
      <c r="D79" s="56" t="s">
        <v>56</v>
      </c>
      <c r="E79" s="56" t="s">
        <v>69</v>
      </c>
      <c r="F79" s="57" t="n">
        <v>5</v>
      </c>
      <c r="G79" s="58" t="n">
        <v>75310.2</v>
      </c>
      <c r="H79" s="58"/>
      <c r="I79" s="58"/>
      <c r="J79" s="55"/>
    </row>
    <row r="80" customFormat="false" ht="13.8" hidden="false" customHeight="false" outlineLevel="0" collapsed="false">
      <c r="A80" s="54"/>
      <c r="B80" s="55" t="n">
        <v>2115</v>
      </c>
      <c r="C80" s="55" t="n">
        <v>111</v>
      </c>
      <c r="D80" s="56" t="s">
        <v>70</v>
      </c>
      <c r="E80" s="56" t="s">
        <v>85</v>
      </c>
      <c r="F80" s="57" t="n">
        <v>5</v>
      </c>
      <c r="G80" s="58" t="n">
        <v>285000</v>
      </c>
      <c r="H80" s="58"/>
      <c r="I80" s="58"/>
      <c r="J80" s="55"/>
    </row>
    <row r="81" customFormat="false" ht="30.75" hidden="false" customHeight="true" outlineLevel="0" collapsed="false">
      <c r="A81" s="54" t="s">
        <v>86</v>
      </c>
      <c r="B81" s="55" t="n">
        <v>2120</v>
      </c>
      <c r="C81" s="55" t="n">
        <v>112</v>
      </c>
      <c r="D81" s="56"/>
      <c r="E81" s="57"/>
      <c r="F81" s="57"/>
      <c r="G81" s="58" t="n">
        <f aca="false">G82+G83</f>
        <v>290495.22</v>
      </c>
      <c r="H81" s="58" t="n">
        <f aca="false">H82+H83</f>
        <v>210000</v>
      </c>
      <c r="I81" s="58" t="n">
        <f aca="false">I82+I83</f>
        <v>210000</v>
      </c>
      <c r="J81" s="55" t="s">
        <v>44</v>
      </c>
    </row>
    <row r="82" customFormat="false" ht="13.8" hidden="false" customHeight="false" outlineLevel="0" collapsed="false">
      <c r="A82" s="52" t="s">
        <v>87</v>
      </c>
      <c r="B82" s="49" t="n">
        <v>2121</v>
      </c>
      <c r="C82" s="49" t="n">
        <v>111</v>
      </c>
      <c r="D82" s="51" t="s">
        <v>51</v>
      </c>
      <c r="E82" s="53" t="n">
        <v>200143</v>
      </c>
      <c r="F82" s="53" t="n">
        <v>4</v>
      </c>
      <c r="G82" s="59" t="n">
        <v>283830.98</v>
      </c>
      <c r="H82" s="59" t="n">
        <v>200000</v>
      </c>
      <c r="I82" s="59" t="n">
        <v>200000</v>
      </c>
      <c r="J82" s="49"/>
    </row>
    <row r="83" customFormat="false" ht="13.8" hidden="false" customHeight="false" outlineLevel="0" collapsed="false">
      <c r="A83" s="52" t="s">
        <v>88</v>
      </c>
      <c r="B83" s="49" t="n">
        <v>2122</v>
      </c>
      <c r="C83" s="49" t="n">
        <v>111</v>
      </c>
      <c r="D83" s="51" t="s">
        <v>51</v>
      </c>
      <c r="E83" s="53" t="n">
        <v>100341</v>
      </c>
      <c r="F83" s="53" t="n">
        <v>4</v>
      </c>
      <c r="G83" s="59" t="n">
        <v>6664.24</v>
      </c>
      <c r="H83" s="59" t="n">
        <v>10000</v>
      </c>
      <c r="I83" s="59" t="n">
        <v>10000</v>
      </c>
      <c r="J83" s="49"/>
    </row>
    <row r="84" customFormat="false" ht="13.8" hidden="false" customHeight="false" outlineLevel="0" collapsed="false">
      <c r="A84" s="52"/>
      <c r="B84" s="49"/>
      <c r="C84" s="49"/>
      <c r="D84" s="51"/>
      <c r="E84" s="53"/>
      <c r="F84" s="53"/>
      <c r="G84" s="59"/>
      <c r="H84" s="59"/>
      <c r="I84" s="59"/>
      <c r="J84" s="49"/>
    </row>
    <row r="85" customFormat="false" ht="37.3" hidden="false" customHeight="false" outlineLevel="0" collapsed="false">
      <c r="A85" s="54" t="s">
        <v>89</v>
      </c>
      <c r="B85" s="55" t="n">
        <v>2140</v>
      </c>
      <c r="C85" s="55" t="n">
        <v>119</v>
      </c>
      <c r="D85" s="56" t="s">
        <v>47</v>
      </c>
      <c r="E85" s="57" t="s">
        <v>47</v>
      </c>
      <c r="F85" s="57" t="s">
        <v>47</v>
      </c>
      <c r="G85" s="58" t="n">
        <f aca="false">G87+G88+G89+G91+G92+G93+G90</f>
        <v>16589929.27</v>
      </c>
      <c r="H85" s="58" t="n">
        <f aca="false">H87+H88+H89+H91</f>
        <v>17332592</v>
      </c>
      <c r="I85" s="58" t="n">
        <f aca="false">I87+I88+I89+I91</f>
        <v>17230013</v>
      </c>
      <c r="J85" s="55" t="s">
        <v>44</v>
      </c>
    </row>
    <row r="86" customFormat="false" ht="15" hidden="false" customHeight="false" outlineLevel="0" collapsed="false">
      <c r="A86" s="52" t="s">
        <v>48</v>
      </c>
      <c r="B86" s="49"/>
      <c r="C86" s="49"/>
      <c r="D86" s="51"/>
      <c r="E86" s="53"/>
      <c r="F86" s="53"/>
      <c r="G86" s="59"/>
      <c r="H86" s="59"/>
      <c r="I86" s="59"/>
      <c r="J86" s="49"/>
    </row>
    <row r="87" customFormat="false" ht="15" hidden="false" customHeight="false" outlineLevel="0" collapsed="false">
      <c r="A87" s="52" t="s">
        <v>90</v>
      </c>
      <c r="B87" s="49" t="n">
        <v>2141</v>
      </c>
      <c r="C87" s="49" t="n">
        <v>119</v>
      </c>
      <c r="D87" s="51" t="s">
        <v>51</v>
      </c>
      <c r="E87" s="53" t="n">
        <v>200143</v>
      </c>
      <c r="F87" s="53" t="n">
        <v>4</v>
      </c>
      <c r="G87" s="59" t="n">
        <v>15175674</v>
      </c>
      <c r="H87" s="59" t="n">
        <v>16006102</v>
      </c>
      <c r="I87" s="59" t="n">
        <v>16646345</v>
      </c>
      <c r="J87" s="49" t="s">
        <v>44</v>
      </c>
    </row>
    <row r="88" customFormat="false" ht="13.8" hidden="false" customHeight="false" outlineLevel="0" collapsed="false">
      <c r="A88" s="52"/>
      <c r="B88" s="49"/>
      <c r="C88" s="49" t="n">
        <v>119</v>
      </c>
      <c r="D88" s="51" t="s">
        <v>51</v>
      </c>
      <c r="E88" s="53" t="n">
        <v>400401</v>
      </c>
      <c r="F88" s="53" t="n">
        <v>4</v>
      </c>
      <c r="G88" s="59" t="n">
        <v>53423.2</v>
      </c>
      <c r="H88" s="59" t="n">
        <v>55450</v>
      </c>
      <c r="I88" s="59" t="n">
        <v>57668</v>
      </c>
      <c r="J88" s="49" t="s">
        <v>44</v>
      </c>
    </row>
    <row r="89" customFormat="false" ht="13.8" hidden="false" customHeight="false" outlineLevel="0" collapsed="false">
      <c r="A89" s="52"/>
      <c r="B89" s="49"/>
      <c r="C89" s="49" t="n">
        <v>119</v>
      </c>
      <c r="D89" s="51" t="s">
        <v>51</v>
      </c>
      <c r="E89" s="53" t="n">
        <v>300301</v>
      </c>
      <c r="F89" s="53" t="n">
        <v>2</v>
      </c>
      <c r="G89" s="59" t="n">
        <v>481134.91</v>
      </c>
      <c r="H89" s="59" t="n">
        <v>526000</v>
      </c>
      <c r="I89" s="59" t="n">
        <v>526000</v>
      </c>
      <c r="J89" s="49"/>
    </row>
    <row r="90" customFormat="false" ht="13.8" hidden="false" customHeight="false" outlineLevel="0" collapsed="false">
      <c r="A90" s="52"/>
      <c r="B90" s="49"/>
      <c r="C90" s="49" t="n">
        <v>119</v>
      </c>
      <c r="D90" s="51" t="s">
        <v>51</v>
      </c>
      <c r="E90" s="51" t="s">
        <v>84</v>
      </c>
      <c r="F90" s="53" t="n">
        <v>4</v>
      </c>
      <c r="G90" s="59" t="n">
        <v>39497</v>
      </c>
      <c r="H90" s="59"/>
      <c r="I90" s="59"/>
      <c r="J90" s="49"/>
    </row>
    <row r="91" customFormat="false" ht="13.8" hidden="false" customHeight="false" outlineLevel="0" collapsed="false">
      <c r="A91" s="52"/>
      <c r="B91" s="49"/>
      <c r="C91" s="49" t="n">
        <v>119</v>
      </c>
      <c r="D91" s="51" t="s">
        <v>51</v>
      </c>
      <c r="E91" s="53" t="n">
        <v>100341</v>
      </c>
      <c r="F91" s="53" t="n">
        <v>4</v>
      </c>
      <c r="G91" s="59" t="n">
        <v>731387.16</v>
      </c>
      <c r="H91" s="59" t="n">
        <v>745040</v>
      </c>
      <c r="I91" s="59"/>
      <c r="J91" s="49"/>
    </row>
    <row r="92" customFormat="false" ht="13.8" hidden="false" customHeight="false" outlineLevel="0" collapsed="false">
      <c r="A92" s="52"/>
      <c r="B92" s="49"/>
      <c r="C92" s="49" t="n">
        <v>119</v>
      </c>
      <c r="D92" s="51" t="s">
        <v>56</v>
      </c>
      <c r="E92" s="51" t="s">
        <v>69</v>
      </c>
      <c r="F92" s="51" t="s">
        <v>91</v>
      </c>
      <c r="G92" s="59" t="n">
        <v>22743</v>
      </c>
      <c r="H92" s="59"/>
      <c r="I92" s="59"/>
      <c r="J92" s="49"/>
    </row>
    <row r="93" customFormat="false" ht="13.8" hidden="false" customHeight="false" outlineLevel="0" collapsed="false">
      <c r="A93" s="52"/>
      <c r="B93" s="49"/>
      <c r="C93" s="49" t="n">
        <v>119</v>
      </c>
      <c r="D93" s="51" t="s">
        <v>70</v>
      </c>
      <c r="E93" s="51" t="s">
        <v>85</v>
      </c>
      <c r="F93" s="51" t="s">
        <v>91</v>
      </c>
      <c r="G93" s="59" t="n">
        <v>86070</v>
      </c>
      <c r="H93" s="59"/>
      <c r="I93" s="59"/>
      <c r="J93" s="49"/>
    </row>
    <row r="94" customFormat="false" ht="15" hidden="false" customHeight="false" outlineLevel="0" collapsed="false">
      <c r="A94" s="54" t="s">
        <v>92</v>
      </c>
      <c r="B94" s="55" t="n">
        <v>2200</v>
      </c>
      <c r="C94" s="55" t="n">
        <v>300</v>
      </c>
      <c r="D94" s="56" t="s">
        <v>47</v>
      </c>
      <c r="E94" s="57" t="s">
        <v>47</v>
      </c>
      <c r="F94" s="57" t="s">
        <v>47</v>
      </c>
      <c r="G94" s="58" t="n">
        <f aca="false">G96+G97+G102+G101+G98+G99+G100</f>
        <v>7607999.1</v>
      </c>
      <c r="H94" s="58" t="n">
        <f aca="false">H96+H97+H102</f>
        <v>2569455</v>
      </c>
      <c r="I94" s="58" t="n">
        <f aca="false">I96+I97+I102</f>
        <v>2569455</v>
      </c>
      <c r="J94" s="55" t="s">
        <v>44</v>
      </c>
    </row>
    <row r="95" customFormat="false" ht="15" hidden="false" customHeight="false" outlineLevel="0" collapsed="false">
      <c r="A95" s="52" t="s">
        <v>48</v>
      </c>
      <c r="B95" s="49"/>
      <c r="C95" s="49"/>
      <c r="D95" s="51"/>
      <c r="E95" s="53"/>
      <c r="F95" s="53"/>
      <c r="G95" s="59"/>
      <c r="H95" s="59"/>
      <c r="I95" s="59"/>
      <c r="J95" s="49"/>
    </row>
    <row r="96" customFormat="false" ht="30" hidden="false" customHeight="false" outlineLevel="0" collapsed="false">
      <c r="A96" s="52" t="s">
        <v>93</v>
      </c>
      <c r="B96" s="49" t="n">
        <v>2210</v>
      </c>
      <c r="C96" s="49" t="n">
        <v>321</v>
      </c>
      <c r="D96" s="51"/>
      <c r="E96" s="53"/>
      <c r="F96" s="53"/>
      <c r="G96" s="59"/>
      <c r="H96" s="59"/>
      <c r="I96" s="59"/>
      <c r="J96" s="49" t="s">
        <v>44</v>
      </c>
    </row>
    <row r="97" customFormat="false" ht="25.35" hidden="false" customHeight="false" outlineLevel="0" collapsed="false">
      <c r="A97" s="52" t="s">
        <v>94</v>
      </c>
      <c r="B97" s="49" t="n">
        <v>2211</v>
      </c>
      <c r="C97" s="49" t="n">
        <v>323</v>
      </c>
      <c r="D97" s="51" t="s">
        <v>57</v>
      </c>
      <c r="E97" s="53" t="n">
        <v>200349</v>
      </c>
      <c r="F97" s="53" t="n">
        <v>5</v>
      </c>
      <c r="G97" s="59" t="n">
        <v>3078156.5</v>
      </c>
      <c r="H97" s="59" t="n">
        <v>2569455</v>
      </c>
      <c r="I97" s="59" t="n">
        <v>2569455</v>
      </c>
      <c r="J97" s="49"/>
    </row>
    <row r="98" customFormat="false" ht="25.35" hidden="false" customHeight="false" outlineLevel="0" collapsed="false">
      <c r="A98" s="52" t="s">
        <v>94</v>
      </c>
      <c r="B98" s="49" t="n">
        <v>2211</v>
      </c>
      <c r="C98" s="64" t="n">
        <v>244</v>
      </c>
      <c r="D98" s="51" t="s">
        <v>67</v>
      </c>
      <c r="E98" s="51" t="s">
        <v>68</v>
      </c>
      <c r="F98" s="53" t="n">
        <v>5</v>
      </c>
      <c r="G98" s="59" t="n">
        <v>80000</v>
      </c>
      <c r="H98" s="59"/>
      <c r="I98" s="59"/>
      <c r="J98" s="49"/>
    </row>
    <row r="99" customFormat="false" ht="25.35" hidden="false" customHeight="false" outlineLevel="0" collapsed="false">
      <c r="A99" s="52" t="s">
        <v>94</v>
      </c>
      <c r="B99" s="49" t="n">
        <v>2211</v>
      </c>
      <c r="C99" s="64" t="n">
        <v>244</v>
      </c>
      <c r="D99" s="51" t="s">
        <v>56</v>
      </c>
      <c r="E99" s="51" t="s">
        <v>69</v>
      </c>
      <c r="F99" s="53" t="n">
        <v>5</v>
      </c>
      <c r="G99" s="59" t="n">
        <v>716313.6</v>
      </c>
      <c r="H99" s="59"/>
      <c r="I99" s="59"/>
      <c r="J99" s="49"/>
    </row>
    <row r="100" customFormat="false" ht="25.35" hidden="false" customHeight="false" outlineLevel="0" collapsed="false">
      <c r="A100" s="52" t="s">
        <v>94</v>
      </c>
      <c r="B100" s="49" t="n">
        <v>2211</v>
      </c>
      <c r="C100" s="49" t="n">
        <v>350</v>
      </c>
      <c r="D100" s="51" t="s">
        <v>70</v>
      </c>
      <c r="E100" s="63" t="s">
        <v>71</v>
      </c>
      <c r="F100" s="53" t="n">
        <v>5</v>
      </c>
      <c r="G100" s="59" t="n">
        <v>360000</v>
      </c>
      <c r="H100" s="59"/>
      <c r="I100" s="59"/>
      <c r="J100" s="49"/>
    </row>
    <row r="101" customFormat="false" ht="46.25" hidden="false" customHeight="false" outlineLevel="0" collapsed="false">
      <c r="A101" s="52" t="s">
        <v>94</v>
      </c>
      <c r="B101" s="49" t="n">
        <v>2211</v>
      </c>
      <c r="C101" s="49" t="n">
        <v>244</v>
      </c>
      <c r="D101" s="51" t="s">
        <v>51</v>
      </c>
      <c r="E101" s="62" t="s">
        <v>66</v>
      </c>
      <c r="F101" s="53" t="n">
        <v>5</v>
      </c>
      <c r="G101" s="59" t="n">
        <v>3373529</v>
      </c>
      <c r="H101" s="59"/>
      <c r="I101" s="59"/>
      <c r="J101" s="49"/>
    </row>
    <row r="102" customFormat="false" ht="15" hidden="false" customHeight="false" outlineLevel="0" collapsed="false">
      <c r="A102" s="52" t="s">
        <v>95</v>
      </c>
      <c r="B102" s="49" t="n">
        <v>2212</v>
      </c>
      <c r="C102" s="49" t="n">
        <v>360</v>
      </c>
      <c r="D102" s="51"/>
      <c r="E102" s="53"/>
      <c r="F102" s="53"/>
      <c r="G102" s="59"/>
      <c r="H102" s="59"/>
      <c r="I102" s="59"/>
      <c r="J102" s="49"/>
    </row>
    <row r="103" customFormat="false" ht="15" hidden="false" customHeight="false" outlineLevel="0" collapsed="false">
      <c r="A103" s="54" t="s">
        <v>96</v>
      </c>
      <c r="B103" s="55" t="n">
        <v>2300</v>
      </c>
      <c r="C103" s="55" t="n">
        <v>850</v>
      </c>
      <c r="D103" s="56" t="s">
        <v>47</v>
      </c>
      <c r="E103" s="57" t="s">
        <v>47</v>
      </c>
      <c r="F103" s="57" t="s">
        <v>47</v>
      </c>
      <c r="G103" s="58" t="n">
        <f aca="false">G105+G106+G107</f>
        <v>2254959.15</v>
      </c>
      <c r="H103" s="58" t="n">
        <f aca="false">H105+H106+H107</f>
        <v>2213900</v>
      </c>
      <c r="I103" s="58" t="n">
        <f aca="false">I105+I106+I107</f>
        <v>2213900</v>
      </c>
      <c r="J103" s="55" t="s">
        <v>44</v>
      </c>
    </row>
    <row r="104" customFormat="false" ht="15" hidden="false" customHeight="false" outlineLevel="0" collapsed="false">
      <c r="A104" s="52" t="s">
        <v>79</v>
      </c>
      <c r="B104" s="49"/>
      <c r="C104" s="49"/>
      <c r="D104" s="51"/>
      <c r="E104" s="53"/>
      <c r="F104" s="53"/>
      <c r="G104" s="59"/>
      <c r="H104" s="59"/>
      <c r="I104" s="59"/>
      <c r="J104" s="49"/>
    </row>
    <row r="105" customFormat="false" ht="13.8" hidden="false" customHeight="false" outlineLevel="0" collapsed="false">
      <c r="A105" s="52" t="s">
        <v>97</v>
      </c>
      <c r="B105" s="49" t="n">
        <v>2310</v>
      </c>
      <c r="C105" s="49" t="n">
        <v>851</v>
      </c>
      <c r="D105" s="51" t="s">
        <v>51</v>
      </c>
      <c r="E105" s="53" t="n">
        <v>400403</v>
      </c>
      <c r="F105" s="53" t="n">
        <v>4</v>
      </c>
      <c r="G105" s="59" t="n">
        <v>2224959.15</v>
      </c>
      <c r="H105" s="59" t="n">
        <v>2213900</v>
      </c>
      <c r="I105" s="59" t="n">
        <v>2213900</v>
      </c>
      <c r="J105" s="49" t="s">
        <v>44</v>
      </c>
    </row>
    <row r="106" customFormat="false" ht="37.5" hidden="false" customHeight="true" outlineLevel="0" collapsed="false">
      <c r="A106" s="52" t="s">
        <v>98</v>
      </c>
      <c r="B106" s="49" t="n">
        <v>2320</v>
      </c>
      <c r="C106" s="49" t="n">
        <v>852</v>
      </c>
      <c r="D106" s="51"/>
      <c r="E106" s="53"/>
      <c r="F106" s="53"/>
      <c r="G106" s="59"/>
      <c r="H106" s="59"/>
      <c r="I106" s="59"/>
      <c r="J106" s="49" t="s">
        <v>44</v>
      </c>
    </row>
    <row r="107" customFormat="false" ht="25.35" hidden="false" customHeight="false" outlineLevel="0" collapsed="false">
      <c r="A107" s="52" t="s">
        <v>99</v>
      </c>
      <c r="B107" s="49" t="n">
        <v>2330</v>
      </c>
      <c r="C107" s="49" t="n">
        <v>853</v>
      </c>
      <c r="D107" s="51" t="s">
        <v>51</v>
      </c>
      <c r="E107" s="53" t="n">
        <v>400403</v>
      </c>
      <c r="F107" s="53" t="n">
        <v>4</v>
      </c>
      <c r="G107" s="59" t="n">
        <v>30000</v>
      </c>
      <c r="H107" s="59"/>
      <c r="I107" s="59"/>
      <c r="J107" s="49" t="s">
        <v>44</v>
      </c>
    </row>
    <row r="108" customFormat="false" ht="25.35" hidden="false" customHeight="false" outlineLevel="0" collapsed="false">
      <c r="A108" s="54" t="s">
        <v>100</v>
      </c>
      <c r="B108" s="55" t="n">
        <v>2400</v>
      </c>
      <c r="C108" s="55" t="s">
        <v>44</v>
      </c>
      <c r="D108" s="56" t="s">
        <v>47</v>
      </c>
      <c r="E108" s="57" t="s">
        <v>47</v>
      </c>
      <c r="F108" s="57" t="s">
        <v>47</v>
      </c>
      <c r="G108" s="58" t="n">
        <f aca="false">G110+G111</f>
        <v>0</v>
      </c>
      <c r="H108" s="58" t="n">
        <f aca="false">H110+H111</f>
        <v>0</v>
      </c>
      <c r="I108" s="58" t="n">
        <f aca="false">I110+I111</f>
        <v>0</v>
      </c>
      <c r="J108" s="55" t="s">
        <v>44</v>
      </c>
    </row>
    <row r="109" customFormat="false" ht="15" hidden="false" customHeight="false" outlineLevel="0" collapsed="false">
      <c r="A109" s="52" t="s">
        <v>79</v>
      </c>
      <c r="B109" s="49"/>
      <c r="C109" s="49"/>
      <c r="D109" s="51"/>
      <c r="E109" s="53"/>
      <c r="F109" s="53"/>
      <c r="G109" s="59"/>
      <c r="H109" s="59"/>
      <c r="I109" s="59"/>
      <c r="J109" s="49"/>
    </row>
    <row r="110" customFormat="false" ht="15" hidden="false" customHeight="false" outlineLevel="0" collapsed="false">
      <c r="A110" s="52" t="s">
        <v>101</v>
      </c>
      <c r="B110" s="49" t="n">
        <v>2410</v>
      </c>
      <c r="C110" s="49" t="n">
        <v>810</v>
      </c>
      <c r="D110" s="51"/>
      <c r="E110" s="53"/>
      <c r="F110" s="53"/>
      <c r="G110" s="59"/>
      <c r="H110" s="59"/>
      <c r="I110" s="59"/>
      <c r="J110" s="49" t="s">
        <v>44</v>
      </c>
    </row>
    <row r="111" customFormat="false" ht="15" hidden="false" customHeight="false" outlineLevel="0" collapsed="false">
      <c r="A111" s="52"/>
      <c r="B111" s="49"/>
      <c r="C111" s="49"/>
      <c r="D111" s="51"/>
      <c r="E111" s="53"/>
      <c r="F111" s="53"/>
      <c r="G111" s="59"/>
      <c r="H111" s="59"/>
      <c r="I111" s="59"/>
      <c r="J111" s="49" t="s">
        <v>44</v>
      </c>
    </row>
    <row r="112" customFormat="false" ht="15" hidden="false" customHeight="false" outlineLevel="0" collapsed="false">
      <c r="A112" s="52"/>
      <c r="B112" s="49"/>
      <c r="C112" s="49"/>
      <c r="D112" s="51"/>
      <c r="E112" s="53"/>
      <c r="F112" s="53"/>
      <c r="G112" s="59"/>
      <c r="H112" s="59"/>
      <c r="I112" s="59"/>
      <c r="J112" s="49" t="s">
        <v>44</v>
      </c>
    </row>
    <row r="113" customFormat="false" ht="29.25" hidden="false" customHeight="false" outlineLevel="0" collapsed="false">
      <c r="A113" s="54" t="s">
        <v>102</v>
      </c>
      <c r="B113" s="55" t="n">
        <v>2500</v>
      </c>
      <c r="C113" s="55" t="s">
        <v>44</v>
      </c>
      <c r="D113" s="56" t="s">
        <v>47</v>
      </c>
      <c r="E113" s="57" t="s">
        <v>47</v>
      </c>
      <c r="F113" s="57" t="s">
        <v>47</v>
      </c>
      <c r="G113" s="58" t="n">
        <f aca="false">G114</f>
        <v>0</v>
      </c>
      <c r="H113" s="58" t="n">
        <f aca="false">H114</f>
        <v>0</v>
      </c>
      <c r="I113" s="58" t="n">
        <f aca="false">I114</f>
        <v>0</v>
      </c>
      <c r="J113" s="55" t="s">
        <v>44</v>
      </c>
    </row>
    <row r="114" customFormat="false" ht="45" hidden="false" customHeight="false" outlineLevel="0" collapsed="false">
      <c r="A114" s="52" t="s">
        <v>103</v>
      </c>
      <c r="B114" s="49" t="n">
        <v>2520</v>
      </c>
      <c r="C114" s="49" t="n">
        <v>831</v>
      </c>
      <c r="D114" s="51"/>
      <c r="E114" s="53"/>
      <c r="F114" s="53"/>
      <c r="G114" s="59"/>
      <c r="H114" s="59"/>
      <c r="I114" s="59"/>
      <c r="J114" s="49" t="s">
        <v>44</v>
      </c>
    </row>
    <row r="115" customFormat="false" ht="15" hidden="false" customHeight="false" outlineLevel="0" collapsed="false">
      <c r="A115" s="54" t="s">
        <v>104</v>
      </c>
      <c r="B115" s="55" t="n">
        <v>2600</v>
      </c>
      <c r="C115" s="55" t="s">
        <v>44</v>
      </c>
      <c r="D115" s="56" t="s">
        <v>47</v>
      </c>
      <c r="E115" s="57" t="s">
        <v>47</v>
      </c>
      <c r="F115" s="57" t="s">
        <v>47</v>
      </c>
      <c r="G115" s="58" t="n">
        <f aca="false">SUM(G117:G125)</f>
        <v>16901279.8</v>
      </c>
      <c r="H115" s="58" t="n">
        <f aca="false">SUM(H117:H125)</f>
        <v>9101299</v>
      </c>
      <c r="I115" s="58" t="n">
        <f aca="false">SUM(I117:I125)</f>
        <v>9691781</v>
      </c>
      <c r="J115" s="55" t="n">
        <f aca="false">J117+J118</f>
        <v>0</v>
      </c>
    </row>
    <row r="116" customFormat="false" ht="15" hidden="false" customHeight="false" outlineLevel="0" collapsed="false">
      <c r="A116" s="52" t="s">
        <v>48</v>
      </c>
      <c r="B116" s="49"/>
      <c r="C116" s="49"/>
      <c r="D116" s="51"/>
      <c r="E116" s="53"/>
      <c r="F116" s="53"/>
      <c r="G116" s="59"/>
      <c r="H116" s="59"/>
      <c r="I116" s="59"/>
      <c r="J116" s="49"/>
    </row>
    <row r="117" customFormat="false" ht="30" hidden="false" customHeight="false" outlineLevel="0" collapsed="false">
      <c r="A117" s="52" t="s">
        <v>105</v>
      </c>
      <c r="B117" s="49" t="n">
        <v>2610</v>
      </c>
      <c r="C117" s="49" t="n">
        <v>244</v>
      </c>
      <c r="D117" s="51" t="s">
        <v>51</v>
      </c>
      <c r="E117" s="53" t="n">
        <v>200143</v>
      </c>
      <c r="F117" s="53" t="n">
        <v>4</v>
      </c>
      <c r="G117" s="59" t="n">
        <v>2351824.85</v>
      </c>
      <c r="H117" s="59" t="n">
        <v>907961</v>
      </c>
      <c r="I117" s="59" t="n">
        <v>1092505</v>
      </c>
      <c r="J117" s="49"/>
    </row>
    <row r="118" customFormat="false" ht="15" hidden="false" customHeight="false" outlineLevel="0" collapsed="false">
      <c r="A118" s="52" t="s">
        <v>106</v>
      </c>
      <c r="B118" s="49" t="n">
        <v>2620</v>
      </c>
      <c r="C118" s="49" t="n">
        <v>244</v>
      </c>
      <c r="D118" s="51" t="s">
        <v>51</v>
      </c>
      <c r="E118" s="53" t="n">
        <v>300301</v>
      </c>
      <c r="F118" s="53" t="n">
        <v>2</v>
      </c>
      <c r="G118" s="59" t="n">
        <v>2632.59</v>
      </c>
      <c r="H118" s="59" t="n">
        <v>5000</v>
      </c>
      <c r="I118" s="59" t="n">
        <v>5000</v>
      </c>
      <c r="J118" s="49"/>
    </row>
    <row r="119" customFormat="false" ht="13.8" hidden="false" customHeight="false" outlineLevel="0" collapsed="false">
      <c r="A119" s="52" t="s">
        <v>106</v>
      </c>
      <c r="B119" s="49" t="n">
        <v>2621</v>
      </c>
      <c r="C119" s="49" t="n">
        <v>244</v>
      </c>
      <c r="D119" s="51" t="s">
        <v>51</v>
      </c>
      <c r="E119" s="53" t="n">
        <v>400403</v>
      </c>
      <c r="F119" s="53" t="n">
        <v>4</v>
      </c>
      <c r="G119" s="59" t="n">
        <v>2344668.65</v>
      </c>
      <c r="H119" s="59" t="n">
        <v>2543738</v>
      </c>
      <c r="I119" s="59" t="n">
        <v>2728576</v>
      </c>
      <c r="J119" s="49"/>
    </row>
    <row r="120" customFormat="false" ht="13.8" hidden="false" customHeight="false" outlineLevel="0" collapsed="false">
      <c r="A120" s="52" t="s">
        <v>106</v>
      </c>
      <c r="B120" s="49" t="n">
        <v>2622</v>
      </c>
      <c r="C120" s="49" t="n">
        <v>244</v>
      </c>
      <c r="D120" s="51" t="s">
        <v>51</v>
      </c>
      <c r="E120" s="53" t="n">
        <v>400402</v>
      </c>
      <c r="F120" s="53" t="n">
        <v>4</v>
      </c>
      <c r="G120" s="59" t="n">
        <v>238899.9</v>
      </c>
      <c r="H120" s="59" t="n">
        <v>150300</v>
      </c>
      <c r="I120" s="59" t="n">
        <v>160300</v>
      </c>
      <c r="J120" s="49"/>
    </row>
    <row r="121" customFormat="false" ht="13.8" hidden="false" customHeight="false" outlineLevel="0" collapsed="false">
      <c r="A121" s="52" t="s">
        <v>106</v>
      </c>
      <c r="B121" s="49" t="n">
        <v>2623</v>
      </c>
      <c r="C121" s="49" t="n">
        <v>244</v>
      </c>
      <c r="D121" s="51" t="s">
        <v>56</v>
      </c>
      <c r="E121" s="53" t="n">
        <v>300306</v>
      </c>
      <c r="F121" s="53" t="n">
        <v>2</v>
      </c>
      <c r="G121" s="59" t="n">
        <v>105000</v>
      </c>
      <c r="H121" s="59"/>
      <c r="I121" s="59"/>
      <c r="J121" s="49"/>
    </row>
    <row r="122" customFormat="false" ht="13.8" hidden="false" customHeight="false" outlineLevel="0" collapsed="false">
      <c r="A122" s="52" t="s">
        <v>106</v>
      </c>
      <c r="B122" s="49" t="n">
        <v>2624</v>
      </c>
      <c r="C122" s="49" t="n">
        <v>323</v>
      </c>
      <c r="D122" s="51" t="s">
        <v>57</v>
      </c>
      <c r="E122" s="51" t="s">
        <v>58</v>
      </c>
      <c r="F122" s="53" t="n">
        <v>4</v>
      </c>
      <c r="G122" s="59" t="n">
        <v>7397159</v>
      </c>
      <c r="H122" s="59"/>
      <c r="I122" s="59"/>
      <c r="J122" s="49"/>
    </row>
    <row r="123" customFormat="false" ht="13.8" hidden="false" customHeight="false" outlineLevel="0" collapsed="false">
      <c r="A123" s="52" t="s">
        <v>106</v>
      </c>
      <c r="B123" s="49" t="n">
        <v>2625</v>
      </c>
      <c r="C123" s="49" t="n">
        <v>244</v>
      </c>
      <c r="D123" s="51" t="s">
        <v>51</v>
      </c>
      <c r="E123" s="53" t="n">
        <v>300301</v>
      </c>
      <c r="F123" s="53" t="n">
        <v>2</v>
      </c>
      <c r="G123" s="59" t="n">
        <v>196633.55</v>
      </c>
      <c r="H123" s="59" t="n">
        <v>120000</v>
      </c>
      <c r="I123" s="59" t="n">
        <v>120000</v>
      </c>
      <c r="J123" s="49"/>
    </row>
    <row r="124" customFormat="false" ht="13.8" hidden="false" customHeight="false" outlineLevel="0" collapsed="false">
      <c r="A124" s="52" t="s">
        <v>107</v>
      </c>
      <c r="B124" s="49" t="n">
        <v>2626</v>
      </c>
      <c r="C124" s="49" t="n">
        <v>247</v>
      </c>
      <c r="D124" s="51" t="s">
        <v>51</v>
      </c>
      <c r="E124" s="53" t="n">
        <v>400402</v>
      </c>
      <c r="F124" s="53" t="n">
        <v>4</v>
      </c>
      <c r="G124" s="59" t="n">
        <v>3805100.1</v>
      </c>
      <c r="H124" s="59" t="n">
        <v>4844300</v>
      </c>
      <c r="I124" s="59" t="n">
        <v>5055400</v>
      </c>
      <c r="J124" s="49"/>
    </row>
    <row r="125" customFormat="false" ht="13.8" hidden="false" customHeight="false" outlineLevel="0" collapsed="false">
      <c r="A125" s="52" t="s">
        <v>108</v>
      </c>
      <c r="B125" s="49" t="n">
        <v>2627</v>
      </c>
      <c r="C125" s="49" t="n">
        <v>247</v>
      </c>
      <c r="D125" s="51" t="s">
        <v>51</v>
      </c>
      <c r="E125" s="53" t="n">
        <v>300301</v>
      </c>
      <c r="F125" s="53" t="n">
        <v>2</v>
      </c>
      <c r="G125" s="59" t="n">
        <v>459361.16</v>
      </c>
      <c r="H125" s="59" t="n">
        <v>530000</v>
      </c>
      <c r="I125" s="59" t="n">
        <v>530000</v>
      </c>
      <c r="J125" s="49"/>
    </row>
    <row r="126" customFormat="false" ht="29.25" hidden="false" customHeight="false" outlineLevel="0" collapsed="false">
      <c r="A126" s="54" t="s">
        <v>109</v>
      </c>
      <c r="B126" s="55" t="n">
        <v>2650</v>
      </c>
      <c r="C126" s="55" t="n">
        <v>400</v>
      </c>
      <c r="D126" s="56"/>
      <c r="E126" s="57"/>
      <c r="F126" s="57"/>
      <c r="G126" s="58" t="n">
        <f aca="false">G128+G129</f>
        <v>0</v>
      </c>
      <c r="H126" s="58" t="n">
        <f aca="false">H128+H129</f>
        <v>0</v>
      </c>
      <c r="I126" s="58" t="n">
        <f aca="false">I128+I129</f>
        <v>0</v>
      </c>
      <c r="J126" s="55" t="n">
        <f aca="false">J128+J129</f>
        <v>0</v>
      </c>
    </row>
    <row r="127" customFormat="false" ht="15" hidden="false" customHeight="false" outlineLevel="0" collapsed="false">
      <c r="A127" s="52" t="s">
        <v>48</v>
      </c>
      <c r="B127" s="49"/>
      <c r="C127" s="49"/>
      <c r="D127" s="51"/>
      <c r="E127" s="53"/>
      <c r="F127" s="53"/>
      <c r="G127" s="59"/>
      <c r="H127" s="59"/>
      <c r="I127" s="59"/>
      <c r="J127" s="49"/>
    </row>
    <row r="128" customFormat="false" ht="30" hidden="false" customHeight="false" outlineLevel="0" collapsed="false">
      <c r="A128" s="52" t="s">
        <v>110</v>
      </c>
      <c r="B128" s="49" t="n">
        <v>2651</v>
      </c>
      <c r="C128" s="49" t="n">
        <v>406</v>
      </c>
      <c r="D128" s="51"/>
      <c r="E128" s="53"/>
      <c r="F128" s="53"/>
      <c r="G128" s="59"/>
      <c r="H128" s="59"/>
      <c r="I128" s="59"/>
      <c r="J128" s="49"/>
    </row>
    <row r="129" customFormat="false" ht="30" hidden="false" customHeight="false" outlineLevel="0" collapsed="false">
      <c r="A129" s="52" t="s">
        <v>111</v>
      </c>
      <c r="B129" s="49" t="n">
        <v>2652</v>
      </c>
      <c r="C129" s="49" t="n">
        <v>407</v>
      </c>
      <c r="D129" s="51"/>
      <c r="E129" s="53"/>
      <c r="F129" s="53"/>
      <c r="G129" s="59"/>
      <c r="H129" s="59"/>
      <c r="I129" s="59"/>
      <c r="J129" s="49"/>
    </row>
    <row r="130" customFormat="false" ht="15" hidden="false" customHeight="false" outlineLevel="0" collapsed="false">
      <c r="A130" s="54" t="s">
        <v>112</v>
      </c>
      <c r="B130" s="55" t="n">
        <v>3000</v>
      </c>
      <c r="C130" s="55" t="n">
        <v>100</v>
      </c>
      <c r="D130" s="56"/>
      <c r="E130" s="57"/>
      <c r="F130" s="57"/>
      <c r="G130" s="58"/>
      <c r="H130" s="58"/>
      <c r="I130" s="58"/>
      <c r="J130" s="55" t="s">
        <v>44</v>
      </c>
    </row>
    <row r="131" customFormat="false" ht="15" hidden="false" customHeight="false" outlineLevel="0" collapsed="false">
      <c r="A131" s="52" t="s">
        <v>48</v>
      </c>
      <c r="B131" s="49"/>
      <c r="C131" s="49"/>
      <c r="D131" s="51"/>
      <c r="E131" s="53"/>
      <c r="F131" s="53"/>
      <c r="G131" s="59"/>
      <c r="H131" s="59"/>
      <c r="I131" s="59"/>
      <c r="J131" s="49"/>
    </row>
    <row r="132" customFormat="false" ht="15" hidden="false" customHeight="false" outlineLevel="0" collapsed="false">
      <c r="A132" s="52" t="s">
        <v>113</v>
      </c>
      <c r="B132" s="49" t="n">
        <v>3010</v>
      </c>
      <c r="C132" s="49"/>
      <c r="D132" s="51"/>
      <c r="E132" s="53"/>
      <c r="F132" s="53"/>
      <c r="G132" s="59"/>
      <c r="H132" s="59"/>
      <c r="I132" s="59"/>
      <c r="J132" s="49" t="s">
        <v>44</v>
      </c>
    </row>
    <row r="133" customFormat="false" ht="15" hidden="false" customHeight="false" outlineLevel="0" collapsed="false">
      <c r="A133" s="52" t="s">
        <v>114</v>
      </c>
      <c r="B133" s="49" t="n">
        <v>3020</v>
      </c>
      <c r="C133" s="49"/>
      <c r="D133" s="51"/>
      <c r="E133" s="53"/>
      <c r="F133" s="53"/>
      <c r="G133" s="59"/>
      <c r="H133" s="59"/>
      <c r="I133" s="59"/>
      <c r="J133" s="49" t="s">
        <v>44</v>
      </c>
    </row>
    <row r="134" customFormat="false" ht="15" hidden="false" customHeight="false" outlineLevel="0" collapsed="false">
      <c r="A134" s="52" t="s">
        <v>115</v>
      </c>
      <c r="B134" s="49" t="n">
        <v>3030</v>
      </c>
      <c r="C134" s="49"/>
      <c r="D134" s="51"/>
      <c r="E134" s="53"/>
      <c r="F134" s="53"/>
      <c r="G134" s="59"/>
      <c r="H134" s="59"/>
      <c r="I134" s="59"/>
      <c r="J134" s="49" t="s">
        <v>44</v>
      </c>
    </row>
    <row r="135" customFormat="false" ht="15" hidden="false" customHeight="false" outlineLevel="0" collapsed="false">
      <c r="A135" s="52" t="s">
        <v>116</v>
      </c>
      <c r="B135" s="49" t="n">
        <v>4000</v>
      </c>
      <c r="C135" s="49" t="s">
        <v>44</v>
      </c>
      <c r="D135" s="51"/>
      <c r="E135" s="53"/>
      <c r="F135" s="53"/>
      <c r="G135" s="59"/>
      <c r="H135" s="59"/>
      <c r="I135" s="59"/>
      <c r="J135" s="49" t="s">
        <v>44</v>
      </c>
    </row>
    <row r="136" customFormat="false" ht="15" hidden="false" customHeight="false" outlineLevel="0" collapsed="false">
      <c r="A136" s="52" t="s">
        <v>79</v>
      </c>
      <c r="B136" s="49"/>
      <c r="C136" s="49"/>
      <c r="D136" s="51"/>
      <c r="E136" s="53"/>
      <c r="F136" s="53"/>
      <c r="G136" s="59"/>
      <c r="H136" s="59"/>
      <c r="I136" s="59"/>
      <c r="J136" s="49"/>
    </row>
    <row r="137" customFormat="false" ht="15" hidden="false" customHeight="false" outlineLevel="0" collapsed="false">
      <c r="A137" s="52" t="s">
        <v>117</v>
      </c>
      <c r="B137" s="49" t="n">
        <v>4010</v>
      </c>
      <c r="C137" s="49" t="n">
        <v>610</v>
      </c>
      <c r="D137" s="51"/>
      <c r="E137" s="53"/>
      <c r="F137" s="53"/>
      <c r="G137" s="59"/>
      <c r="H137" s="59"/>
      <c r="I137" s="59"/>
      <c r="J137" s="49" t="s">
        <v>44</v>
      </c>
    </row>
    <row r="138" customFormat="false" ht="15" hidden="false" customHeight="false" outlineLevel="0" collapsed="false">
      <c r="A138" s="65"/>
      <c r="B138" s="66"/>
      <c r="C138" s="67"/>
      <c r="D138" s="68"/>
      <c r="E138" s="68"/>
      <c r="F138" s="68"/>
      <c r="G138" s="69"/>
      <c r="H138" s="69"/>
      <c r="I138" s="69"/>
      <c r="J138" s="67"/>
    </row>
    <row r="139" customFormat="false" ht="15" hidden="false" customHeight="false" outlineLevel="0" collapsed="false">
      <c r="A139" s="65"/>
      <c r="B139" s="66"/>
      <c r="C139" s="66"/>
      <c r="D139" s="70"/>
      <c r="E139" s="70"/>
      <c r="F139" s="70"/>
      <c r="G139" s="66"/>
      <c r="H139" s="66"/>
      <c r="I139" s="66"/>
      <c r="J139" s="66"/>
    </row>
    <row r="140" customFormat="false" ht="22.5" hidden="false" customHeight="true" outlineLevel="0" collapsed="false">
      <c r="A140" s="71"/>
      <c r="B140" s="71"/>
      <c r="C140" s="71"/>
      <c r="D140" s="72"/>
      <c r="E140" s="72"/>
      <c r="F140" s="72"/>
      <c r="G140" s="71"/>
    </row>
    <row r="141" customFormat="false" ht="16.5" hidden="false" customHeight="true" outlineLevel="0" collapsed="false">
      <c r="A141" s="73"/>
    </row>
  </sheetData>
  <mergeCells count="20">
    <mergeCell ref="F1:I1"/>
    <mergeCell ref="G2:I2"/>
    <mergeCell ref="G4:I4"/>
    <mergeCell ref="G5:I5"/>
    <mergeCell ref="H6:I6"/>
    <mergeCell ref="H7:I7"/>
    <mergeCell ref="A12:F12"/>
    <mergeCell ref="A13:F13"/>
    <mergeCell ref="A15:C15"/>
    <mergeCell ref="I15:I16"/>
    <mergeCell ref="J15:J16"/>
    <mergeCell ref="A18:G18"/>
    <mergeCell ref="H18:I19"/>
    <mergeCell ref="J18:J19"/>
    <mergeCell ref="A20:G22"/>
    <mergeCell ref="A27:A28"/>
    <mergeCell ref="B27:B28"/>
    <mergeCell ref="C27:C28"/>
    <mergeCell ref="D27:F27"/>
    <mergeCell ref="G27:J27"/>
  </mergeCells>
  <printOptions headings="false" gridLines="false" gridLinesSet="true" horizontalCentered="false" verticalCentered="false"/>
  <pageMargins left="0.433333333333333" right="0.236111111111111" top="0.354166666666667" bottom="0.196527777777778" header="0.511805555555555" footer="0.511805555555555"/>
  <pageSetup paperSize="9" scale="8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true"/>
  </sheetPr>
  <dimension ref="A1:I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31" activeCellId="1" sqref="C98:C99 E31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1.86"/>
    <col collapsed="false" customWidth="true" hidden="false" outlineLevel="0" max="2" min="2" style="74" width="61.42"/>
    <col collapsed="false" customWidth="true" hidden="false" outlineLevel="0" max="3" min="3" style="0" width="11.3"/>
    <col collapsed="false" customWidth="true" hidden="false" outlineLevel="0" max="4" min="4" style="0" width="13.43"/>
    <col collapsed="false" customWidth="true" hidden="false" outlineLevel="0" max="5" min="5" style="0" width="14.28"/>
    <col collapsed="false" customWidth="true" hidden="false" outlineLevel="0" max="6" min="6" style="0" width="14.86"/>
    <col collapsed="false" customWidth="true" hidden="false" outlineLevel="0" max="7" min="7" style="0" width="13.86"/>
    <col collapsed="false" customWidth="true" hidden="false" outlineLevel="0" max="8" min="8" style="75" width="14.69"/>
  </cols>
  <sheetData>
    <row r="1" customFormat="false" ht="15.75" hidden="false" customHeight="false" outlineLevel="0" collapsed="false">
      <c r="B1" s="76" t="s">
        <v>118</v>
      </c>
      <c r="E1" s="76"/>
      <c r="F1" s="76"/>
      <c r="G1" s="76"/>
      <c r="H1" s="44"/>
    </row>
    <row r="3" customFormat="false" ht="15.75" hidden="false" customHeight="true" outlineLevel="0" collapsed="false">
      <c r="A3" s="77" t="s">
        <v>119</v>
      </c>
      <c r="B3" s="78" t="s">
        <v>28</v>
      </c>
      <c r="C3" s="77" t="s">
        <v>120</v>
      </c>
      <c r="D3" s="77" t="s">
        <v>121</v>
      </c>
      <c r="E3" s="77" t="s">
        <v>32</v>
      </c>
      <c r="F3" s="77"/>
      <c r="G3" s="77"/>
      <c r="H3" s="77"/>
    </row>
    <row r="4" customFormat="false" ht="80.25" hidden="false" customHeight="true" outlineLevel="0" collapsed="false">
      <c r="A4" s="77"/>
      <c r="B4" s="78"/>
      <c r="C4" s="77"/>
      <c r="D4" s="77"/>
      <c r="E4" s="77" t="s">
        <v>122</v>
      </c>
      <c r="F4" s="77" t="s">
        <v>123</v>
      </c>
      <c r="G4" s="77" t="s">
        <v>124</v>
      </c>
      <c r="H4" s="77" t="s">
        <v>39</v>
      </c>
    </row>
    <row r="5" customFormat="false" ht="15" hidden="false" customHeight="false" outlineLevel="0" collapsed="false">
      <c r="A5" s="79" t="n">
        <v>1</v>
      </c>
      <c r="B5" s="79" t="n">
        <v>2</v>
      </c>
      <c r="C5" s="79" t="n">
        <v>3</v>
      </c>
      <c r="D5" s="79" t="n">
        <v>4</v>
      </c>
      <c r="E5" s="79" t="n">
        <v>5</v>
      </c>
      <c r="F5" s="79" t="n">
        <v>6</v>
      </c>
      <c r="G5" s="79" t="n">
        <v>7</v>
      </c>
      <c r="H5" s="79" t="n">
        <v>8</v>
      </c>
    </row>
    <row r="6" customFormat="false" ht="15" hidden="false" customHeight="false" outlineLevel="0" collapsed="false">
      <c r="A6" s="79" t="n">
        <v>1</v>
      </c>
      <c r="B6" s="80" t="s">
        <v>125</v>
      </c>
      <c r="C6" s="79" t="n">
        <v>26000</v>
      </c>
      <c r="D6" s="79" t="s">
        <v>44</v>
      </c>
      <c r="E6" s="81" t="n">
        <f aca="false">E10+E11</f>
        <v>39500434.9</v>
      </c>
      <c r="F6" s="81" t="n">
        <f aca="false">F10+F11</f>
        <v>11670754</v>
      </c>
      <c r="G6" s="81" t="n">
        <f aca="false">G10+G11</f>
        <v>12261236</v>
      </c>
      <c r="H6" s="79" t="s">
        <v>47</v>
      </c>
    </row>
    <row r="7" customFormat="false" ht="15" hidden="false" customHeight="true" outlineLevel="0" collapsed="false">
      <c r="A7" s="79" t="s">
        <v>126</v>
      </c>
      <c r="B7" s="82" t="s">
        <v>48</v>
      </c>
      <c r="C7" s="83"/>
      <c r="D7" s="83"/>
      <c r="E7" s="84"/>
      <c r="F7" s="84"/>
      <c r="G7" s="84"/>
      <c r="H7" s="79"/>
    </row>
    <row r="8" customFormat="false" ht="214.15" hidden="false" customHeight="false" outlineLevel="0" collapsed="false">
      <c r="A8" s="79"/>
      <c r="B8" s="85" t="s">
        <v>127</v>
      </c>
      <c r="C8" s="79" t="n">
        <v>26100</v>
      </c>
      <c r="D8" s="79" t="s">
        <v>44</v>
      </c>
      <c r="E8" s="84"/>
      <c r="F8" s="84"/>
      <c r="G8" s="84"/>
      <c r="H8" s="79" t="s">
        <v>47</v>
      </c>
    </row>
    <row r="9" customFormat="false" ht="68.65" hidden="false" customHeight="false" outlineLevel="0" collapsed="false">
      <c r="A9" s="79" t="s">
        <v>128</v>
      </c>
      <c r="B9" s="85" t="s">
        <v>129</v>
      </c>
      <c r="C9" s="79" t="n">
        <v>26200</v>
      </c>
      <c r="D9" s="79" t="s">
        <v>44</v>
      </c>
      <c r="E9" s="84"/>
      <c r="F9" s="84"/>
      <c r="G9" s="84"/>
      <c r="H9" s="79" t="s">
        <v>47</v>
      </c>
    </row>
    <row r="10" customFormat="false" ht="68.65" hidden="false" customHeight="false" outlineLevel="0" collapsed="false">
      <c r="A10" s="79" t="s">
        <v>130</v>
      </c>
      <c r="B10" s="85" t="s">
        <v>131</v>
      </c>
      <c r="C10" s="79" t="n">
        <v>26300</v>
      </c>
      <c r="D10" s="79" t="s">
        <v>44</v>
      </c>
      <c r="E10" s="84" t="n">
        <v>14991156</v>
      </c>
      <c r="F10" s="84"/>
      <c r="G10" s="84"/>
      <c r="H10" s="79" t="s">
        <v>47</v>
      </c>
    </row>
    <row r="11" customFormat="false" ht="68.65" hidden="false" customHeight="false" outlineLevel="0" collapsed="false">
      <c r="A11" s="79" t="s">
        <v>132</v>
      </c>
      <c r="B11" s="85" t="s">
        <v>133</v>
      </c>
      <c r="C11" s="79" t="n">
        <v>26400</v>
      </c>
      <c r="D11" s="79" t="s">
        <v>44</v>
      </c>
      <c r="E11" s="81" t="n">
        <f aca="false">E13+E17+E21+E22</f>
        <v>24509278.9</v>
      </c>
      <c r="F11" s="81" t="n">
        <f aca="false">F13+F17+F21+F22</f>
        <v>11670754</v>
      </c>
      <c r="G11" s="81" t="n">
        <f aca="false">G13+G17+G21+G22</f>
        <v>12261236</v>
      </c>
      <c r="H11" s="79" t="s">
        <v>47</v>
      </c>
    </row>
    <row r="12" customFormat="false" ht="15" hidden="false" customHeight="true" outlineLevel="0" collapsed="false">
      <c r="A12" s="86" t="s">
        <v>134</v>
      </c>
      <c r="B12" s="85" t="s">
        <v>48</v>
      </c>
      <c r="C12" s="83"/>
      <c r="D12" s="83"/>
      <c r="E12" s="84"/>
      <c r="F12" s="84"/>
      <c r="G12" s="84"/>
      <c r="H12" s="79"/>
    </row>
    <row r="13" customFormat="false" ht="25.5" hidden="false" customHeight="false" outlineLevel="0" collapsed="false">
      <c r="A13" s="86"/>
      <c r="B13" s="87" t="s">
        <v>135</v>
      </c>
      <c r="C13" s="79" t="n">
        <v>26410</v>
      </c>
      <c r="D13" s="79" t="s">
        <v>44</v>
      </c>
      <c r="E13" s="81" t="n">
        <f aca="false">E15+E16</f>
        <v>16137652.5</v>
      </c>
      <c r="F13" s="81" t="n">
        <f aca="false">F15+F16</f>
        <v>8446299</v>
      </c>
      <c r="G13" s="81" t="n">
        <f aca="false">G15+G16</f>
        <v>9036781</v>
      </c>
      <c r="H13" s="79" t="s">
        <v>47</v>
      </c>
      <c r="I13" s="0" t="s">
        <v>136</v>
      </c>
    </row>
    <row r="14" customFormat="false" ht="15" hidden="false" customHeight="true" outlineLevel="0" collapsed="false">
      <c r="A14" s="79" t="s">
        <v>137</v>
      </c>
      <c r="B14" s="85" t="s">
        <v>48</v>
      </c>
      <c r="C14" s="83"/>
      <c r="D14" s="83"/>
      <c r="E14" s="81"/>
      <c r="F14" s="81"/>
      <c r="G14" s="81"/>
      <c r="H14" s="79"/>
    </row>
    <row r="15" customFormat="false" ht="13.8" hidden="false" customHeight="false" outlineLevel="0" collapsed="false">
      <c r="A15" s="79"/>
      <c r="B15" s="88" t="s">
        <v>138</v>
      </c>
      <c r="C15" s="79" t="n">
        <v>26411</v>
      </c>
      <c r="D15" s="79" t="s">
        <v>44</v>
      </c>
      <c r="E15" s="81" t="n">
        <v>16137652.5</v>
      </c>
      <c r="F15" s="81" t="n">
        <v>8446299</v>
      </c>
      <c r="G15" s="81" t="n">
        <v>9036781</v>
      </c>
      <c r="H15" s="79" t="s">
        <v>47</v>
      </c>
    </row>
    <row r="16" customFormat="false" ht="23.85" hidden="false" customHeight="false" outlineLevel="0" collapsed="false">
      <c r="A16" s="79" t="s">
        <v>139</v>
      </c>
      <c r="B16" s="85" t="s">
        <v>140</v>
      </c>
      <c r="C16" s="79" t="n">
        <v>26412</v>
      </c>
      <c r="D16" s="79" t="s">
        <v>44</v>
      </c>
      <c r="E16" s="81"/>
      <c r="F16" s="81"/>
      <c r="G16" s="81"/>
      <c r="H16" s="79" t="s">
        <v>47</v>
      </c>
    </row>
    <row r="17" customFormat="false" ht="26.25" hidden="false" customHeight="false" outlineLevel="0" collapsed="false">
      <c r="A17" s="79" t="s">
        <v>141</v>
      </c>
      <c r="B17" s="89" t="s">
        <v>142</v>
      </c>
      <c r="C17" s="79" t="n">
        <v>26420</v>
      </c>
      <c r="D17" s="79" t="s">
        <v>44</v>
      </c>
      <c r="E17" s="81" t="n">
        <f aca="false">E19+E20</f>
        <v>7607999.1</v>
      </c>
      <c r="F17" s="81" t="n">
        <f aca="false">F19+F20</f>
        <v>2569455</v>
      </c>
      <c r="G17" s="81" t="n">
        <f aca="false">G19+G20</f>
        <v>2569455</v>
      </c>
      <c r="H17" s="79" t="s">
        <v>47</v>
      </c>
      <c r="I17" s="0" t="s">
        <v>143</v>
      </c>
    </row>
    <row r="18" customFormat="false" ht="15" hidden="false" customHeight="true" outlineLevel="0" collapsed="false">
      <c r="A18" s="79" t="s">
        <v>144</v>
      </c>
      <c r="B18" s="85" t="s">
        <v>48</v>
      </c>
      <c r="C18" s="83"/>
      <c r="D18" s="83"/>
      <c r="E18" s="81"/>
      <c r="F18" s="81"/>
      <c r="G18" s="81"/>
      <c r="H18" s="79"/>
    </row>
    <row r="19" customFormat="false" ht="13.8" hidden="false" customHeight="false" outlineLevel="0" collapsed="false">
      <c r="A19" s="79"/>
      <c r="B19" s="88" t="s">
        <v>138</v>
      </c>
      <c r="C19" s="79" t="n">
        <v>26421</v>
      </c>
      <c r="D19" s="79" t="s">
        <v>44</v>
      </c>
      <c r="E19" s="81" t="n">
        <v>7607999.1</v>
      </c>
      <c r="F19" s="81" t="n">
        <v>2569455</v>
      </c>
      <c r="G19" s="81" t="n">
        <v>2569455</v>
      </c>
      <c r="H19" s="79" t="s">
        <v>47</v>
      </c>
    </row>
    <row r="20" customFormat="false" ht="23.85" hidden="false" customHeight="false" outlineLevel="0" collapsed="false">
      <c r="A20" s="79" t="s">
        <v>145</v>
      </c>
      <c r="B20" s="85" t="s">
        <v>140</v>
      </c>
      <c r="C20" s="79" t="n">
        <v>26422</v>
      </c>
      <c r="D20" s="79" t="s">
        <v>44</v>
      </c>
      <c r="E20" s="81"/>
      <c r="F20" s="81"/>
      <c r="G20" s="81"/>
      <c r="H20" s="79" t="s">
        <v>47</v>
      </c>
    </row>
    <row r="21" customFormat="false" ht="26.25" hidden="false" customHeight="false" outlineLevel="0" collapsed="false">
      <c r="A21" s="79" t="s">
        <v>146</v>
      </c>
      <c r="B21" s="89" t="s">
        <v>147</v>
      </c>
      <c r="C21" s="79" t="n">
        <v>26430</v>
      </c>
      <c r="D21" s="79" t="s">
        <v>44</v>
      </c>
      <c r="E21" s="81"/>
      <c r="F21" s="81"/>
      <c r="G21" s="81"/>
      <c r="H21" s="79" t="s">
        <v>47</v>
      </c>
      <c r="I21" s="0" t="s">
        <v>148</v>
      </c>
    </row>
    <row r="22" customFormat="false" ht="15" hidden="false" customHeight="false" outlineLevel="0" collapsed="false">
      <c r="A22" s="79" t="s">
        <v>149</v>
      </c>
      <c r="B22" s="87" t="s">
        <v>150</v>
      </c>
      <c r="C22" s="79" t="n">
        <v>26440</v>
      </c>
      <c r="D22" s="79" t="s">
        <v>44</v>
      </c>
      <c r="E22" s="81" t="n">
        <f aca="false">E24+E25</f>
        <v>763627.3</v>
      </c>
      <c r="F22" s="81" t="n">
        <f aca="false">F24+F25</f>
        <v>655000</v>
      </c>
      <c r="G22" s="81" t="n">
        <f aca="false">G24+G25</f>
        <v>655000</v>
      </c>
      <c r="H22" s="79" t="s">
        <v>47</v>
      </c>
      <c r="I22" s="0" t="s">
        <v>151</v>
      </c>
    </row>
    <row r="23" customFormat="false" ht="15" hidden="false" customHeight="true" outlineLevel="0" collapsed="false">
      <c r="A23" s="79" t="s">
        <v>152</v>
      </c>
      <c r="B23" s="85" t="s">
        <v>48</v>
      </c>
      <c r="C23" s="83"/>
      <c r="D23" s="83"/>
      <c r="E23" s="81"/>
      <c r="F23" s="81"/>
      <c r="G23" s="81"/>
      <c r="H23" s="79"/>
    </row>
    <row r="24" customFormat="false" ht="13.8" hidden="false" customHeight="false" outlineLevel="0" collapsed="false">
      <c r="A24" s="79"/>
      <c r="B24" s="88" t="s">
        <v>138</v>
      </c>
      <c r="C24" s="79" t="n">
        <v>26441</v>
      </c>
      <c r="D24" s="79" t="s">
        <v>44</v>
      </c>
      <c r="E24" s="81" t="n">
        <v>763627.3</v>
      </c>
      <c r="F24" s="81" t="n">
        <v>655000</v>
      </c>
      <c r="G24" s="81" t="n">
        <v>655000</v>
      </c>
      <c r="H24" s="79" t="s">
        <v>47</v>
      </c>
    </row>
    <row r="25" customFormat="false" ht="15" hidden="false" customHeight="false" outlineLevel="0" collapsed="false">
      <c r="A25" s="79" t="s">
        <v>153</v>
      </c>
      <c r="B25" s="88" t="s">
        <v>154</v>
      </c>
      <c r="C25" s="79" t="n">
        <v>26442</v>
      </c>
      <c r="D25" s="79" t="s">
        <v>44</v>
      </c>
      <c r="E25" s="81"/>
      <c r="F25" s="81"/>
      <c r="G25" s="81"/>
      <c r="H25" s="79" t="s">
        <v>47</v>
      </c>
    </row>
    <row r="26" customFormat="false" ht="60" hidden="false" customHeight="false" outlineLevel="0" collapsed="false">
      <c r="A26" s="79" t="s">
        <v>155</v>
      </c>
      <c r="B26" s="90" t="s">
        <v>156</v>
      </c>
      <c r="C26" s="79" t="n">
        <v>26500</v>
      </c>
      <c r="D26" s="79" t="s">
        <v>44</v>
      </c>
      <c r="E26" s="81" t="n">
        <f aca="false">E15+E19+E21+E24</f>
        <v>24509278.9</v>
      </c>
      <c r="F26" s="81" t="n">
        <f aca="false">F15+F19+F21+F24</f>
        <v>11670754</v>
      </c>
      <c r="G26" s="81" t="n">
        <f aca="false">G15+G19+G21+G24</f>
        <v>12261236</v>
      </c>
      <c r="H26" s="79" t="s">
        <v>47</v>
      </c>
    </row>
    <row r="27" customFormat="false" ht="15" hidden="false" customHeight="false" outlineLevel="0" collapsed="false">
      <c r="A27" s="83"/>
      <c r="B27" s="90" t="s">
        <v>157</v>
      </c>
      <c r="C27" s="83"/>
      <c r="D27" s="83"/>
      <c r="E27" s="84"/>
      <c r="F27" s="84"/>
      <c r="G27" s="84"/>
      <c r="H27" s="79"/>
    </row>
    <row r="28" customFormat="false" ht="15" hidden="false" customHeight="false" outlineLevel="0" collapsed="false">
      <c r="A28" s="83"/>
      <c r="B28" s="90"/>
      <c r="C28" s="79" t="n">
        <v>26510</v>
      </c>
      <c r="D28" s="83"/>
      <c r="E28" s="84"/>
      <c r="F28" s="84"/>
      <c r="G28" s="84"/>
      <c r="H28" s="79"/>
    </row>
    <row r="29" customFormat="false" ht="63" hidden="false" customHeight="true" outlineLevel="0" collapsed="false">
      <c r="A29" s="79" t="s">
        <v>158</v>
      </c>
      <c r="B29" s="52" t="s">
        <v>159</v>
      </c>
      <c r="C29" s="79" t="n">
        <v>26600</v>
      </c>
      <c r="D29" s="79" t="s">
        <v>44</v>
      </c>
      <c r="E29" s="81" t="n">
        <f aca="false">E16+E20+E25</f>
        <v>0</v>
      </c>
      <c r="F29" s="81" t="n">
        <f aca="false">F16+F20+F25</f>
        <v>0</v>
      </c>
      <c r="G29" s="81" t="n">
        <f aca="false">G16+G20+G25</f>
        <v>0</v>
      </c>
      <c r="H29" s="79" t="s">
        <v>47</v>
      </c>
    </row>
    <row r="30" customFormat="false" ht="15" hidden="false" customHeight="false" outlineLevel="0" collapsed="false">
      <c r="A30" s="83"/>
      <c r="B30" s="90" t="s">
        <v>157</v>
      </c>
      <c r="C30" s="83"/>
      <c r="D30" s="83"/>
      <c r="E30" s="83"/>
      <c r="F30" s="83"/>
      <c r="G30" s="83"/>
      <c r="H30" s="79"/>
    </row>
    <row r="31" customFormat="false" ht="15" hidden="false" customHeight="false" outlineLevel="0" collapsed="false">
      <c r="A31" s="83"/>
      <c r="B31" s="90"/>
      <c r="C31" s="79" t="n">
        <v>26610</v>
      </c>
      <c r="D31" s="83"/>
      <c r="E31" s="83"/>
      <c r="F31" s="83"/>
      <c r="G31" s="83"/>
      <c r="H31" s="79"/>
    </row>
    <row r="33" customFormat="false" ht="15" hidden="false" customHeight="false" outlineLevel="0" collapsed="false">
      <c r="B33" s="4" t="s">
        <v>160</v>
      </c>
      <c r="C33" s="4"/>
      <c r="D33" s="4"/>
    </row>
    <row r="34" customFormat="false" ht="13.8" hidden="false" customHeight="false" outlineLevel="0" collapsed="false">
      <c r="B34" s="19" t="s">
        <v>161</v>
      </c>
      <c r="C34" s="19"/>
      <c r="D34" s="19"/>
      <c r="E34" s="19"/>
      <c r="F34" s="19"/>
      <c r="G34" s="19"/>
    </row>
    <row r="35" customFormat="false" ht="15" hidden="false" customHeight="false" outlineLevel="0" collapsed="false">
      <c r="B35" s="91" t="s">
        <v>162</v>
      </c>
      <c r="D35" s="91" t="s">
        <v>10</v>
      </c>
      <c r="E35" s="19"/>
      <c r="F35" s="19"/>
      <c r="G35" s="19"/>
    </row>
    <row r="36" customFormat="false" ht="15" hidden="false" customHeight="false" outlineLevel="0" collapsed="false">
      <c r="B36" s="19"/>
      <c r="C36" s="19"/>
      <c r="D36" s="19"/>
      <c r="E36" s="19"/>
      <c r="F36" s="19"/>
      <c r="G36" s="19"/>
    </row>
    <row r="37" customFormat="false" ht="15" hidden="false" customHeight="false" outlineLevel="0" collapsed="false">
      <c r="B37" s="4" t="s">
        <v>163</v>
      </c>
      <c r="C37" s="4"/>
      <c r="D37" s="4" t="s">
        <v>164</v>
      </c>
    </row>
    <row r="38" customFormat="false" ht="15" hidden="false" customHeight="false" outlineLevel="0" collapsed="false">
      <c r="B38" s="91" t="s">
        <v>162</v>
      </c>
      <c r="D38" s="91" t="s">
        <v>10</v>
      </c>
      <c r="E38" s="19"/>
      <c r="F38" s="19"/>
      <c r="G38" s="19"/>
    </row>
    <row r="39" customFormat="false" ht="15" hidden="false" customHeight="false" outlineLevel="0" collapsed="false">
      <c r="B39" s="19"/>
      <c r="C39" s="19"/>
      <c r="D39" s="19"/>
      <c r="E39" s="19"/>
      <c r="F39" s="19"/>
      <c r="G39" s="19"/>
    </row>
    <row r="40" customFormat="false" ht="15" hidden="false" customHeight="false" outlineLevel="0" collapsed="false">
      <c r="B40" s="19"/>
      <c r="C40" s="19"/>
      <c r="D40" s="19"/>
      <c r="E40" s="19"/>
      <c r="F40" s="19"/>
      <c r="G40" s="19"/>
    </row>
    <row r="41" customFormat="false" ht="15" hidden="false" customHeight="false" outlineLevel="0" collapsed="false">
      <c r="B41" s="4" t="s">
        <v>165</v>
      </c>
      <c r="C41" s="4"/>
      <c r="D41" s="4"/>
    </row>
    <row r="42" customFormat="false" ht="15" hidden="false" customHeight="false" outlineLevel="0" collapsed="false">
      <c r="A42" s="4"/>
      <c r="B42" s="92" t="s">
        <v>166</v>
      </c>
      <c r="D42" s="92" t="s">
        <v>167</v>
      </c>
    </row>
    <row r="43" customFormat="false" ht="15" hidden="false" customHeight="false" outlineLevel="0" collapsed="false">
      <c r="B43" s="93"/>
      <c r="C43" s="19"/>
    </row>
    <row r="44" customFormat="false" ht="15" hidden="true" customHeight="false" outlineLevel="0" collapsed="false">
      <c r="A44" s="94" t="s">
        <v>168</v>
      </c>
      <c r="B44" s="95"/>
      <c r="C44" s="96"/>
      <c r="D44" s="97"/>
    </row>
    <row r="45" customFormat="false" ht="15" hidden="true" customHeight="false" outlineLevel="0" collapsed="false">
      <c r="A45" s="98" t="s">
        <v>2</v>
      </c>
      <c r="B45" s="98"/>
      <c r="C45" s="98"/>
      <c r="D45" s="98"/>
    </row>
    <row r="46" customFormat="false" ht="15" hidden="true" customHeight="false" outlineLevel="0" collapsed="false">
      <c r="A46" s="99" t="s">
        <v>169</v>
      </c>
      <c r="B46" s="99"/>
      <c r="C46" s="99"/>
      <c r="D46" s="99"/>
    </row>
    <row r="47" customFormat="false" ht="15" hidden="true" customHeight="false" outlineLevel="0" collapsed="false">
      <c r="A47" s="100" t="s">
        <v>170</v>
      </c>
      <c r="B47" s="101"/>
      <c r="C47" s="102"/>
      <c r="D47" s="103"/>
    </row>
    <row r="48" customFormat="false" ht="15" hidden="true" customHeight="false" outlineLevel="0" collapsed="false">
      <c r="A48" s="104" t="s">
        <v>171</v>
      </c>
      <c r="B48" s="105"/>
      <c r="C48" s="106"/>
      <c r="D48" s="107"/>
    </row>
    <row r="49" customFormat="false" ht="15" hidden="true" customHeight="false" outlineLevel="0" collapsed="false">
      <c r="A49" s="108"/>
      <c r="B49" s="105"/>
      <c r="C49" s="106"/>
      <c r="D49" s="107"/>
    </row>
    <row r="50" customFormat="false" ht="15.75" hidden="true" customHeight="false" outlineLevel="0" collapsed="false">
      <c r="A50" s="109" t="s">
        <v>172</v>
      </c>
      <c r="B50" s="110"/>
      <c r="C50" s="111"/>
      <c r="D50" s="112"/>
    </row>
    <row r="51" customFormat="false" ht="15" hidden="true" customHeight="false" outlineLevel="0" collapsed="false">
      <c r="B51" s="93"/>
      <c r="C51" s="19"/>
    </row>
    <row r="52" customFormat="false" ht="15" hidden="true" customHeight="false" outlineLevel="0" collapsed="false"/>
    <row r="53" customFormat="false" ht="15" hidden="true" customHeight="false" outlineLevel="0" collapsed="false"/>
  </sheetData>
  <mergeCells count="14">
    <mergeCell ref="A3:A4"/>
    <mergeCell ref="B3:B4"/>
    <mergeCell ref="C3:C4"/>
    <mergeCell ref="D3:D4"/>
    <mergeCell ref="E3:H3"/>
    <mergeCell ref="A7:A8"/>
    <mergeCell ref="A12:A13"/>
    <mergeCell ref="A14:A15"/>
    <mergeCell ref="A18:A19"/>
    <mergeCell ref="A23:A24"/>
    <mergeCell ref="A27:A28"/>
    <mergeCell ref="A30:A31"/>
    <mergeCell ref="A45:D45"/>
    <mergeCell ref="A46:D46"/>
  </mergeCells>
  <printOptions headings="false" gridLines="false" gridLinesSet="true" horizontalCentered="false" verticalCentered="false"/>
  <pageMargins left="0.315277777777778" right="0.315277777777778" top="0.551388888888889" bottom="0.354166666666667" header="0.511805555555555" footer="0.511805555555555"/>
  <pageSetup paperSize="9" scale="100" fitToWidth="1" fitToHeight="2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LibreOffice/7.1.8.1$Linux_X86_64 LibreOffice_project/10$Build-1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cp:lastPrinted>2023-02-01T11:50:17Z</cp:lastPrinted>
  <dcterms:modified xsi:type="dcterms:W3CDTF">2023-02-16T10:15:26Z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